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0490" windowHeight="7695" firstSheet="2" activeTab="2"/>
  </bookViews>
  <sheets>
    <sheet name="Reporte 30092017" sheetId="4" state="hidden" r:id="rId1"/>
    <sheet name="Inventario SC" sheetId="6" state="hidden" r:id="rId2"/>
    <sheet name="Resumen" sheetId="5" r:id="rId3"/>
  </sheets>
  <definedNames>
    <definedName name="_xlnm.Print_Area" localSheetId="2">Resumen!$A$1:$G$191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4" l="1"/>
  <c r="D179" i="5"/>
  <c r="G179" i="5" s="1"/>
  <c r="I179" i="4"/>
  <c r="F179" i="4"/>
  <c r="D190" i="5"/>
  <c r="D189" i="5"/>
  <c r="D188" i="5"/>
  <c r="D87" i="5"/>
  <c r="D180" i="5"/>
  <c r="D80" i="5"/>
  <c r="D41" i="5"/>
  <c r="D43" i="5"/>
  <c r="D163" i="5"/>
  <c r="D149" i="5"/>
  <c r="D160" i="5"/>
  <c r="D22" i="5"/>
  <c r="D21" i="5"/>
  <c r="D20" i="5"/>
  <c r="D19" i="5"/>
  <c r="D81" i="5"/>
  <c r="D146" i="5"/>
  <c r="D145" i="5"/>
  <c r="D147" i="5"/>
  <c r="D148" i="5"/>
  <c r="D150" i="5"/>
  <c r="D151" i="5"/>
  <c r="D152" i="5"/>
  <c r="D155" i="5"/>
  <c r="D156" i="5"/>
  <c r="D157" i="5"/>
  <c r="D158" i="5"/>
  <c r="D159" i="5"/>
  <c r="D161" i="5"/>
  <c r="D164" i="5"/>
  <c r="D165" i="5"/>
  <c r="D166" i="5"/>
  <c r="D167" i="5"/>
  <c r="D168" i="5"/>
  <c r="D169" i="5"/>
  <c r="D170" i="5"/>
  <c r="D172" i="5"/>
  <c r="D173" i="5"/>
  <c r="D175" i="5"/>
  <c r="D176" i="5"/>
  <c r="D181" i="5"/>
  <c r="D182" i="5"/>
  <c r="D183" i="5"/>
  <c r="D184" i="5"/>
  <c r="D144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00" i="5"/>
  <c r="D5" i="5"/>
  <c r="D6" i="5"/>
  <c r="D8" i="5"/>
  <c r="D9" i="5"/>
  <c r="D10" i="5"/>
  <c r="D11" i="5"/>
  <c r="D12" i="5"/>
  <c r="D13" i="5"/>
  <c r="D15" i="5"/>
  <c r="D16" i="5"/>
  <c r="D17" i="5"/>
  <c r="D18" i="5"/>
  <c r="D23" i="5"/>
  <c r="D24" i="5"/>
  <c r="D25" i="5"/>
  <c r="D26" i="5"/>
  <c r="D27" i="5"/>
  <c r="D28" i="5"/>
  <c r="D30" i="5"/>
  <c r="D32" i="5"/>
  <c r="D33" i="5"/>
  <c r="D34" i="5"/>
  <c r="D37" i="5"/>
  <c r="D38" i="5"/>
  <c r="D39" i="5"/>
  <c r="D40" i="5"/>
  <c r="D42" i="5"/>
  <c r="D44" i="5"/>
  <c r="D45" i="5"/>
  <c r="D46" i="5"/>
  <c r="D47" i="5"/>
  <c r="D48" i="5"/>
  <c r="D49" i="5"/>
  <c r="D50" i="5"/>
  <c r="D51" i="5"/>
  <c r="D52" i="5"/>
  <c r="D54" i="5"/>
  <c r="D55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1" i="5"/>
  <c r="D72" i="5"/>
  <c r="D73" i="5"/>
  <c r="D75" i="5"/>
  <c r="D76" i="5"/>
  <c r="D77" i="5"/>
  <c r="D78" i="5"/>
  <c r="D82" i="5"/>
  <c r="D83" i="5"/>
  <c r="D84" i="5"/>
  <c r="D85" i="5"/>
  <c r="D86" i="5"/>
  <c r="D88" i="5"/>
  <c r="D89" i="5"/>
  <c r="D91" i="5"/>
  <c r="D95" i="5"/>
  <c r="D96" i="5"/>
  <c r="D97" i="5"/>
  <c r="D98" i="5"/>
  <c r="D3" i="5"/>
  <c r="G190" i="5" l="1"/>
  <c r="G189" i="5"/>
  <c r="G188" i="5"/>
  <c r="G184" i="5"/>
  <c r="G183" i="5"/>
  <c r="G182" i="5"/>
  <c r="G181" i="5"/>
  <c r="G180" i="5"/>
  <c r="G176" i="5"/>
  <c r="G175" i="5"/>
  <c r="G173" i="5"/>
  <c r="G172" i="5"/>
  <c r="G170" i="5"/>
  <c r="G169" i="5"/>
  <c r="G168" i="5"/>
  <c r="G167" i="5"/>
  <c r="G166" i="5"/>
  <c r="G165" i="5"/>
  <c r="G164" i="5"/>
  <c r="G163" i="5"/>
  <c r="G161" i="5"/>
  <c r="G160" i="5"/>
  <c r="G159" i="5"/>
  <c r="G158" i="5"/>
  <c r="G157" i="5"/>
  <c r="G156" i="5"/>
  <c r="G155" i="5"/>
  <c r="G152" i="5"/>
  <c r="G151" i="5"/>
  <c r="G150" i="5"/>
  <c r="G149" i="5"/>
  <c r="G148" i="5"/>
  <c r="G147" i="5"/>
  <c r="G146" i="5"/>
  <c r="G145" i="5"/>
  <c r="G144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8" i="5"/>
  <c r="G97" i="5"/>
  <c r="G96" i="5"/>
  <c r="G95" i="5"/>
  <c r="G91" i="5"/>
  <c r="G89" i="5"/>
  <c r="G88" i="5"/>
  <c r="G87" i="5"/>
  <c r="G86" i="5"/>
  <c r="G85" i="5"/>
  <c r="G84" i="5"/>
  <c r="G83" i="5"/>
  <c r="G82" i="5"/>
  <c r="G81" i="5"/>
  <c r="G80" i="5"/>
  <c r="G78" i="5"/>
  <c r="G77" i="5"/>
  <c r="G76" i="5"/>
  <c r="G75" i="5"/>
  <c r="G73" i="5"/>
  <c r="G72" i="5"/>
  <c r="G71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5" i="5"/>
  <c r="G54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4" i="5"/>
  <c r="G33" i="5"/>
  <c r="G32" i="5"/>
  <c r="G30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3" i="5"/>
  <c r="G143" i="5" l="1"/>
  <c r="I69" i="4"/>
  <c r="F69" i="4"/>
  <c r="F72" i="4"/>
  <c r="I72" i="4" s="1"/>
  <c r="F71" i="4"/>
  <c r="I71" i="4" s="1"/>
  <c r="F77" i="4"/>
  <c r="I77" i="4" s="1"/>
  <c r="F34" i="4"/>
  <c r="I34" i="4" s="1"/>
  <c r="F45" i="4"/>
  <c r="I45" i="4" s="1"/>
  <c r="F81" i="4"/>
  <c r="I81" i="4" s="1"/>
  <c r="F22" i="4"/>
  <c r="I22" i="4" s="1"/>
  <c r="F24" i="4"/>
  <c r="I24" i="4" s="1"/>
  <c r="F96" i="4" l="1"/>
  <c r="I96" i="4" s="1"/>
  <c r="F182" i="4" l="1"/>
  <c r="I182" i="4" s="1"/>
  <c r="F145" i="4"/>
  <c r="I145" i="4" s="1"/>
  <c r="F146" i="4"/>
  <c r="I146" i="4" s="1"/>
  <c r="F147" i="4"/>
  <c r="F148" i="4"/>
  <c r="I148" i="4" s="1"/>
  <c r="F149" i="4"/>
  <c r="I149" i="4" s="1"/>
  <c r="F150" i="4"/>
  <c r="I150" i="4" s="1"/>
  <c r="F151" i="4"/>
  <c r="I151" i="4" s="1"/>
  <c r="F152" i="4"/>
  <c r="I152" i="4" s="1"/>
  <c r="F153" i="4"/>
  <c r="D153" i="5" s="1"/>
  <c r="F154" i="4"/>
  <c r="D154" i="5" s="1"/>
  <c r="F155" i="4"/>
  <c r="I155" i="4" s="1"/>
  <c r="F156" i="4"/>
  <c r="I156" i="4" s="1"/>
  <c r="F157" i="4"/>
  <c r="I157" i="4" s="1"/>
  <c r="F158" i="4"/>
  <c r="I158" i="4" s="1"/>
  <c r="F159" i="4"/>
  <c r="I159" i="4" s="1"/>
  <c r="F160" i="4"/>
  <c r="I160" i="4" s="1"/>
  <c r="F161" i="4"/>
  <c r="I161" i="4" s="1"/>
  <c r="F162" i="4"/>
  <c r="F163" i="4"/>
  <c r="I163" i="4" s="1"/>
  <c r="F164" i="4"/>
  <c r="I164" i="4" s="1"/>
  <c r="F165" i="4"/>
  <c r="I165" i="4" s="1"/>
  <c r="F166" i="4"/>
  <c r="I166" i="4" s="1"/>
  <c r="F167" i="4"/>
  <c r="I167" i="4" s="1"/>
  <c r="F168" i="4"/>
  <c r="I168" i="4" s="1"/>
  <c r="F169" i="4"/>
  <c r="I169" i="4" s="1"/>
  <c r="F170" i="4"/>
  <c r="I170" i="4" s="1"/>
  <c r="F171" i="4"/>
  <c r="F172" i="4"/>
  <c r="I172" i="4" s="1"/>
  <c r="F173" i="4"/>
  <c r="I173" i="4" s="1"/>
  <c r="F174" i="4"/>
  <c r="F175" i="4"/>
  <c r="I175" i="4" s="1"/>
  <c r="F176" i="4"/>
  <c r="I176" i="4" s="1"/>
  <c r="F177" i="4"/>
  <c r="F178" i="4"/>
  <c r="F180" i="4"/>
  <c r="I180" i="4" s="1"/>
  <c r="F181" i="4"/>
  <c r="I181" i="4" s="1"/>
  <c r="F183" i="4"/>
  <c r="I183" i="4" s="1"/>
  <c r="F184" i="4"/>
  <c r="I184" i="4" s="1"/>
  <c r="F185" i="4"/>
  <c r="F186" i="4"/>
  <c r="F187" i="4"/>
  <c r="F188" i="4"/>
  <c r="I188" i="4" s="1"/>
  <c r="F189" i="4"/>
  <c r="I189" i="4" s="1"/>
  <c r="F190" i="4"/>
  <c r="I190" i="4" s="1"/>
  <c r="F144" i="4"/>
  <c r="I144" i="4" s="1"/>
  <c r="F101" i="4"/>
  <c r="I101" i="4" s="1"/>
  <c r="F102" i="4"/>
  <c r="F103" i="4"/>
  <c r="I103" i="4" s="1"/>
  <c r="F104" i="4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F112" i="4"/>
  <c r="I112" i="4" s="1"/>
  <c r="F113" i="4"/>
  <c r="I113" i="4" s="1"/>
  <c r="F114" i="4"/>
  <c r="I114" i="4" s="1"/>
  <c r="F115" i="4"/>
  <c r="I115" i="4" s="1"/>
  <c r="F116" i="4"/>
  <c r="I116" i="4" s="1"/>
  <c r="F117" i="4"/>
  <c r="I117" i="4" s="1"/>
  <c r="F118" i="4"/>
  <c r="I118" i="4" s="1"/>
  <c r="F119" i="4"/>
  <c r="I119" i="4" s="1"/>
  <c r="F120" i="4"/>
  <c r="I120" i="4" s="1"/>
  <c r="F121" i="4"/>
  <c r="I121" i="4" s="1"/>
  <c r="F122" i="4"/>
  <c r="F123" i="4"/>
  <c r="I123" i="4" s="1"/>
  <c r="F124" i="4"/>
  <c r="I124" i="4" s="1"/>
  <c r="F125" i="4"/>
  <c r="I125" i="4" s="1"/>
  <c r="F126" i="4"/>
  <c r="I126" i="4" s="1"/>
  <c r="F127" i="4"/>
  <c r="I127" i="4" s="1"/>
  <c r="F128" i="4"/>
  <c r="F129" i="4"/>
  <c r="F130" i="4"/>
  <c r="F131" i="4"/>
  <c r="I131" i="4" s="1"/>
  <c r="F132" i="4"/>
  <c r="I132" i="4" s="1"/>
  <c r="F133" i="4"/>
  <c r="I133" i="4" s="1"/>
  <c r="F134" i="4"/>
  <c r="I134" i="4" s="1"/>
  <c r="F135" i="4"/>
  <c r="I135" i="4" s="1"/>
  <c r="F136" i="4"/>
  <c r="I136" i="4" s="1"/>
  <c r="F137" i="4"/>
  <c r="I137" i="4" s="1"/>
  <c r="F138" i="4"/>
  <c r="F139" i="4"/>
  <c r="I139" i="4" s="1"/>
  <c r="F140" i="4"/>
  <c r="I140" i="4" s="1"/>
  <c r="F100" i="4"/>
  <c r="I100" i="4" s="1"/>
  <c r="F11" i="4"/>
  <c r="I11" i="4" s="1"/>
  <c r="F6" i="4"/>
  <c r="I6" i="4" s="1"/>
  <c r="F7" i="4"/>
  <c r="F8" i="4"/>
  <c r="I8" i="4" s="1"/>
  <c r="F51" i="4"/>
  <c r="I51" i="4" s="1"/>
  <c r="F52" i="4"/>
  <c r="I52" i="4" s="1"/>
  <c r="F53" i="4"/>
  <c r="F54" i="4"/>
  <c r="I54" i="4" s="1"/>
  <c r="F55" i="4"/>
  <c r="I55" i="4" s="1"/>
  <c r="F56" i="4"/>
  <c r="F57" i="4"/>
  <c r="I57" i="4" s="1"/>
  <c r="F58" i="4"/>
  <c r="I58" i="4" s="1"/>
  <c r="F17" i="4"/>
  <c r="I17" i="4" s="1"/>
  <c r="F18" i="4"/>
  <c r="I18" i="4" s="1"/>
  <c r="F70" i="4"/>
  <c r="F9" i="4"/>
  <c r="I9" i="4" s="1"/>
  <c r="F80" i="4"/>
  <c r="I80" i="4" s="1"/>
  <c r="F82" i="4"/>
  <c r="I82" i="4" s="1"/>
  <c r="F83" i="4"/>
  <c r="I83" i="4" s="1"/>
  <c r="F84" i="4"/>
  <c r="I84" i="4" s="1"/>
  <c r="F19" i="4"/>
  <c r="I19" i="4" s="1"/>
  <c r="F20" i="4"/>
  <c r="I20" i="4" s="1"/>
  <c r="F94" i="4"/>
  <c r="F48" i="4"/>
  <c r="I48" i="4" s="1"/>
  <c r="F49" i="4"/>
  <c r="I49" i="4" s="1"/>
  <c r="F50" i="4"/>
  <c r="I50" i="4" s="1"/>
  <c r="F10" i="4"/>
  <c r="I10" i="4" s="1"/>
  <c r="F13" i="4"/>
  <c r="I13" i="4" s="1"/>
  <c r="F14" i="4"/>
  <c r="I14" i="4" s="1"/>
  <c r="F15" i="4"/>
  <c r="I15" i="4" s="1"/>
  <c r="F92" i="4"/>
  <c r="F93" i="4"/>
  <c r="F98" i="4"/>
  <c r="I98" i="4" s="1"/>
  <c r="F86" i="4"/>
  <c r="I86" i="4" s="1"/>
  <c r="F87" i="4"/>
  <c r="I87" i="4" s="1"/>
  <c r="F88" i="4"/>
  <c r="I88" i="4" s="1"/>
  <c r="F89" i="4"/>
  <c r="I89" i="4" s="1"/>
  <c r="F90" i="4"/>
  <c r="F91" i="4"/>
  <c r="I91" i="4" s="1"/>
  <c r="F95" i="4"/>
  <c r="I95" i="4" s="1"/>
  <c r="F41" i="4"/>
  <c r="I41" i="4" s="1"/>
  <c r="F42" i="4"/>
  <c r="I42" i="4" s="1"/>
  <c r="F43" i="4"/>
  <c r="I43" i="4" s="1"/>
  <c r="F44" i="4"/>
  <c r="I44" i="4" s="1"/>
  <c r="F46" i="4"/>
  <c r="I46" i="4" s="1"/>
  <c r="F59" i="4"/>
  <c r="I59" i="4" s="1"/>
  <c r="F21" i="4"/>
  <c r="I21" i="4" s="1"/>
  <c r="F23" i="4"/>
  <c r="I23" i="4" s="1"/>
  <c r="F25" i="4"/>
  <c r="I25" i="4" s="1"/>
  <c r="F26" i="4"/>
  <c r="I26" i="4" s="1"/>
  <c r="F60" i="4"/>
  <c r="I60" i="4" s="1"/>
  <c r="F61" i="4"/>
  <c r="I61" i="4" s="1"/>
  <c r="F62" i="4"/>
  <c r="I62" i="4" s="1"/>
  <c r="F63" i="4"/>
  <c r="I63" i="4" s="1"/>
  <c r="F64" i="4"/>
  <c r="I64" i="4" s="1"/>
  <c r="F65" i="4"/>
  <c r="F66" i="4"/>
  <c r="I66" i="4" s="1"/>
  <c r="F67" i="4"/>
  <c r="I67" i="4" s="1"/>
  <c r="F68" i="4"/>
  <c r="I68" i="4" s="1"/>
  <c r="F12" i="4"/>
  <c r="I12" i="4" s="1"/>
  <c r="F97" i="4"/>
  <c r="I97" i="4" s="1"/>
  <c r="F79" i="4"/>
  <c r="F27" i="4"/>
  <c r="I27" i="4" s="1"/>
  <c r="F3" i="4"/>
  <c r="I3" i="4" s="1"/>
  <c r="F4" i="4"/>
  <c r="F5" i="4"/>
  <c r="I5" i="4" s="1"/>
  <c r="F40" i="4"/>
  <c r="I40" i="4" s="1"/>
  <c r="F28" i="4"/>
  <c r="I28" i="4" s="1"/>
  <c r="F85" i="4"/>
  <c r="I85" i="4" s="1"/>
  <c r="F29" i="4"/>
  <c r="F30" i="4"/>
  <c r="I30" i="4" s="1"/>
  <c r="F31" i="4"/>
  <c r="F32" i="4"/>
  <c r="I32" i="4" s="1"/>
  <c r="F33" i="4"/>
  <c r="I33" i="4" s="1"/>
  <c r="F35" i="4"/>
  <c r="F36" i="4"/>
  <c r="F37" i="4"/>
  <c r="I37" i="4" s="1"/>
  <c r="F38" i="4"/>
  <c r="I38" i="4" s="1"/>
  <c r="F39" i="4"/>
  <c r="I39" i="4" s="1"/>
  <c r="F73" i="4"/>
  <c r="I73" i="4" s="1"/>
  <c r="F74" i="4"/>
  <c r="F75" i="4"/>
  <c r="I75" i="4" s="1"/>
  <c r="F47" i="4"/>
  <c r="I47" i="4" s="1"/>
  <c r="F76" i="4"/>
  <c r="I76" i="4" s="1"/>
  <c r="F78" i="4"/>
  <c r="I78" i="4" s="1"/>
  <c r="F16" i="4"/>
  <c r="I16" i="4" s="1"/>
  <c r="I65" i="4"/>
  <c r="I102" i="4"/>
  <c r="I104" i="4"/>
  <c r="I111" i="4"/>
  <c r="I122" i="4"/>
  <c r="I128" i="4"/>
  <c r="I129" i="4"/>
  <c r="I130" i="4"/>
  <c r="I138" i="4"/>
  <c r="I147" i="4"/>
  <c r="I162" i="4" l="1"/>
  <c r="D162" i="5"/>
  <c r="G162" i="5" s="1"/>
  <c r="I186" i="4"/>
  <c r="D186" i="5"/>
  <c r="G186" i="5" s="1"/>
  <c r="I187" i="4"/>
  <c r="D187" i="5"/>
  <c r="G187" i="5" s="1"/>
  <c r="I178" i="4"/>
  <c r="D178" i="5"/>
  <c r="G178" i="5" s="1"/>
  <c r="I177" i="4"/>
  <c r="D177" i="5"/>
  <c r="G177" i="5" s="1"/>
  <c r="I185" i="4"/>
  <c r="D185" i="5"/>
  <c r="G185" i="5" s="1"/>
  <c r="I29" i="4"/>
  <c r="D29" i="5"/>
  <c r="G29" i="5" s="1"/>
  <c r="I31" i="4"/>
  <c r="D31" i="5"/>
  <c r="G31" i="5" s="1"/>
  <c r="I36" i="4"/>
  <c r="D36" i="5"/>
  <c r="G36" i="5" s="1"/>
  <c r="I35" i="4"/>
  <c r="D35" i="5"/>
  <c r="G35" i="5" s="1"/>
  <c r="I92" i="4"/>
  <c r="D92" i="5"/>
  <c r="G92" i="5" s="1"/>
  <c r="I93" i="4"/>
  <c r="D93" i="5"/>
  <c r="G93" i="5" s="1"/>
  <c r="I94" i="4"/>
  <c r="D94" i="5"/>
  <c r="G94" i="5" s="1"/>
  <c r="I4" i="4"/>
  <c r="D4" i="5"/>
  <c r="G4" i="5" s="1"/>
  <c r="I7" i="4"/>
  <c r="D7" i="5"/>
  <c r="G7" i="5" s="1"/>
  <c r="I53" i="4"/>
  <c r="D53" i="5"/>
  <c r="G53" i="5" s="1"/>
  <c r="I74" i="4"/>
  <c r="D74" i="5"/>
  <c r="G74" i="5" s="1"/>
  <c r="I90" i="4"/>
  <c r="D90" i="5"/>
  <c r="G90" i="5" s="1"/>
  <c r="I70" i="4"/>
  <c r="D70" i="5"/>
  <c r="G70" i="5" s="1"/>
  <c r="I56" i="4"/>
  <c r="D56" i="5"/>
  <c r="G56" i="5" s="1"/>
  <c r="I79" i="4"/>
  <c r="D79" i="5"/>
  <c r="G79" i="5" s="1"/>
  <c r="I154" i="4"/>
  <c r="G154" i="5"/>
  <c r="I153" i="4"/>
  <c r="G153" i="5"/>
  <c r="I174" i="4"/>
  <c r="D174" i="5"/>
  <c r="G174" i="5" s="1"/>
  <c r="I171" i="4"/>
  <c r="D171" i="5"/>
  <c r="G171" i="5" s="1"/>
  <c r="I143" i="4"/>
  <c r="I99" i="4" l="1"/>
  <c r="G99" i="5"/>
  <c r="I191" i="4"/>
  <c r="G191" i="5"/>
</calcChain>
</file>

<file path=xl/sharedStrings.xml><?xml version="1.0" encoding="utf-8"?>
<sst xmlns="http://schemas.openxmlformats.org/spreadsheetml/2006/main" count="839" uniqueCount="249">
  <si>
    <t>Unidad</t>
  </si>
  <si>
    <t>Caja</t>
  </si>
  <si>
    <t>Cantidad</t>
  </si>
  <si>
    <t>Precio Unitario RD$</t>
  </si>
  <si>
    <t>Caja (12/1)</t>
  </si>
  <si>
    <t>Paquete (100/1)</t>
  </si>
  <si>
    <t>Resaltador amarillo</t>
  </si>
  <si>
    <t>Faldo (100/1)</t>
  </si>
  <si>
    <t>Caja (6/1)</t>
  </si>
  <si>
    <t xml:space="preserve">Suapers de algodón No. 24 </t>
  </si>
  <si>
    <t>Paquete</t>
  </si>
  <si>
    <t>Caja (50/1)</t>
  </si>
  <si>
    <t>Sub-Cuenta</t>
  </si>
  <si>
    <t>Caja (500/1)</t>
  </si>
  <si>
    <t>Alcohol</t>
  </si>
  <si>
    <t>Descripción</t>
  </si>
  <si>
    <t>Unidad de Medida</t>
  </si>
  <si>
    <t>Material de oficina</t>
  </si>
  <si>
    <t>Bandas elasticas</t>
  </si>
  <si>
    <t>Borrador de pizarra blanca</t>
  </si>
  <si>
    <t>Calculadora eléctrica</t>
  </si>
  <si>
    <t>Cera para contar</t>
  </si>
  <si>
    <t xml:space="preserve">Cinta adesiva doblecara </t>
  </si>
  <si>
    <t>Libro record</t>
  </si>
  <si>
    <t>Marcador rojo (1 caja = 12unidad)</t>
  </si>
  <si>
    <t>Marcador rojo de pizarra blanca (1 caja = 10 unidad)</t>
  </si>
  <si>
    <t>Organizadores de escritorio</t>
  </si>
  <si>
    <t>Perforadora de 3 hoyos</t>
  </si>
  <si>
    <t>Reglas transparente</t>
  </si>
  <si>
    <t>Rollos para calculadora eléctrica</t>
  </si>
  <si>
    <t>Sacagrapa</t>
  </si>
  <si>
    <t>Sacapunta eléctrico</t>
  </si>
  <si>
    <t>Sobre blanco tipo carta (1 caja = 500 unidad)</t>
  </si>
  <si>
    <t>Sobre timbrado - Consejo Directores</t>
  </si>
  <si>
    <t>Tinta para tampon azul</t>
  </si>
  <si>
    <t>Tinta para tampon negra</t>
  </si>
  <si>
    <t>Toners</t>
  </si>
  <si>
    <t>Toner 106R01631 azul</t>
  </si>
  <si>
    <t>Toner 106R01632 magenta</t>
  </si>
  <si>
    <t>Toner 106R01633 amarillo</t>
  </si>
  <si>
    <t>Toner 106R01634 negro</t>
  </si>
  <si>
    <t>Toner 106R02721</t>
  </si>
  <si>
    <t>Toner 106R02723 negro</t>
  </si>
  <si>
    <t>Toner 24018HL</t>
  </si>
  <si>
    <t>Toner 24018SL</t>
  </si>
  <si>
    <t>Toner CB436A negro</t>
  </si>
  <si>
    <t>Toner CE285AD negro</t>
  </si>
  <si>
    <t>Toner CE310A negro</t>
  </si>
  <si>
    <t>Toner CE311A azul</t>
  </si>
  <si>
    <t>Toner CE312A amarillo</t>
  </si>
  <si>
    <t>Toner CE313A magenta</t>
  </si>
  <si>
    <t>Toner CE320A negro</t>
  </si>
  <si>
    <t>Toner CE321A azul</t>
  </si>
  <si>
    <t>Toner CE322A amarillo</t>
  </si>
  <si>
    <t>Toner CE323A magenta</t>
  </si>
  <si>
    <t>Toner CE505A negro</t>
  </si>
  <si>
    <t>Toner CF283A negro</t>
  </si>
  <si>
    <t>Toner CF380A negro</t>
  </si>
  <si>
    <t>Toner CF381A azul</t>
  </si>
  <si>
    <t>Toner CF382A amarillo</t>
  </si>
  <si>
    <t>Toner CF383A magenta</t>
  </si>
  <si>
    <t>Toner CF410A negro</t>
  </si>
  <si>
    <t>Toner CF411A azul</t>
  </si>
  <si>
    <t>Toner CF412A amarillo</t>
  </si>
  <si>
    <t>Toner CF413A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</si>
  <si>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</si>
  <si>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</si>
  <si>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</si>
  <si>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</si>
  <si>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</si>
  <si>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</si>
  <si>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</si>
  <si>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S015329 negro</t>
  </si>
  <si>
    <t>Toner TF3122 (Kyocera)</t>
  </si>
  <si>
    <t>Material de Limpieza</t>
  </si>
  <si>
    <t>Ácido Muriático</t>
  </si>
  <si>
    <t>Alcohol para mano</t>
  </si>
  <si>
    <t>Ambientador en spray</t>
  </si>
  <si>
    <t>Cepillos para escobillones</t>
  </si>
  <si>
    <t>Cepillos para limpiar</t>
  </si>
  <si>
    <t>Cesta para basura (zafacón) de metal</t>
  </si>
  <si>
    <t>Cooland</t>
  </si>
  <si>
    <t>Desinfectante</t>
  </si>
  <si>
    <t>Desinfectante para piso (Cloro)</t>
  </si>
  <si>
    <t>Dispensador jabón para baño</t>
  </si>
  <si>
    <t>Dispensador papel higienico para baño</t>
  </si>
  <si>
    <t>Esponja de cocina</t>
  </si>
  <si>
    <t>Espuma limpiadora (Foam cleaner para carro)</t>
  </si>
  <si>
    <t>Espuma limpiadora (Pinespuma)</t>
  </si>
  <si>
    <t>Fundas de basura 35 galones</t>
  </si>
  <si>
    <t>Fundas de basura 55 galones</t>
  </si>
  <si>
    <t>Insecticida</t>
  </si>
  <si>
    <t>Jabón de mano</t>
  </si>
  <si>
    <t>Jabón rayado</t>
  </si>
  <si>
    <t>Lavaplatos</t>
  </si>
  <si>
    <t>Limpia cristales (producto)</t>
  </si>
  <si>
    <t>Papel de baño</t>
  </si>
  <si>
    <t>Piedras desinfectantes de tanques de inodoro 5/1</t>
  </si>
  <si>
    <t>Rastrillo</t>
  </si>
  <si>
    <t>Recolector de basura</t>
  </si>
  <si>
    <t xml:space="preserve">Servilleta de cocina </t>
  </si>
  <si>
    <t>Servilletas de mano</t>
  </si>
  <si>
    <t>Borra mediana</t>
  </si>
  <si>
    <t>Borra pequeña</t>
  </si>
  <si>
    <t>Boligrafos timbrados INABIMA</t>
  </si>
  <si>
    <t xml:space="preserve">Boligrafo azul </t>
  </si>
  <si>
    <t xml:space="preserve">Boligrafo Felpa azul </t>
  </si>
  <si>
    <t xml:space="preserve">Boligrafo Felpa negra </t>
  </si>
  <si>
    <t xml:space="preserve">Boligrafo Felpa verde </t>
  </si>
  <si>
    <t xml:space="preserve">Boligrafo negro </t>
  </si>
  <si>
    <t xml:space="preserve">Boligrafo rojo </t>
  </si>
  <si>
    <t xml:space="preserve">Boligrafo verde  </t>
  </si>
  <si>
    <t>Caja (10/1)</t>
  </si>
  <si>
    <t xml:space="preserve">Chincheta de colores </t>
  </si>
  <si>
    <t xml:space="preserve">Marcador azul de pizarra blanca </t>
  </si>
  <si>
    <t>Marcador negro de pizarra blanca</t>
  </si>
  <si>
    <t>Total</t>
  </si>
  <si>
    <t>Precio Unitario</t>
  </si>
  <si>
    <t>Lapiz  de carbon #2</t>
  </si>
  <si>
    <t>Clip de presión 12/8</t>
  </si>
  <si>
    <t xml:space="preserve">Stick notes 2x3" </t>
  </si>
  <si>
    <t xml:space="preserve">Stick notes 3x5" </t>
  </si>
  <si>
    <t xml:space="preserve">Separadores de colores para carpeta </t>
  </si>
  <si>
    <t xml:space="preserve">Vasos de papel cono </t>
  </si>
  <si>
    <t>DVD</t>
  </si>
  <si>
    <t>CD-52-700MB-80MN</t>
  </si>
  <si>
    <t>Label para sobres</t>
  </si>
  <si>
    <t xml:space="preserve">                        </t>
  </si>
  <si>
    <t xml:space="preserve">Toner Xerox 106R01601 </t>
  </si>
  <si>
    <t>Toner Xerox 106R01602</t>
  </si>
  <si>
    <t>Toner Xerox106R01603 negro</t>
  </si>
  <si>
    <t>Toner Xerox 106R01604</t>
  </si>
  <si>
    <t>Protector de hojas para carpeta</t>
  </si>
  <si>
    <t>Entrada</t>
  </si>
  <si>
    <t>Salida</t>
  </si>
  <si>
    <t>Banderitas colores de papel</t>
  </si>
  <si>
    <t>Banderitas colores 42*12mm</t>
  </si>
  <si>
    <t>Banderitas colores 25.4mm*43.2mm</t>
  </si>
  <si>
    <t>Escobas plasticas</t>
  </si>
  <si>
    <t>Cinta adesiva transparente para empaque</t>
  </si>
  <si>
    <t>Cinta para maquina electrica</t>
  </si>
  <si>
    <t>Clip de presión 32mm</t>
  </si>
  <si>
    <t>Clips No.1 de 33mm</t>
  </si>
  <si>
    <t>Caja (30/10)</t>
  </si>
  <si>
    <t>Clips No.2 de 50mm</t>
  </si>
  <si>
    <t>Ega suave barra</t>
  </si>
  <si>
    <t>Folder bolsillo verde</t>
  </si>
  <si>
    <t>Folder bolsillo azul oscuro</t>
  </si>
  <si>
    <t>Folder normal azul</t>
  </si>
  <si>
    <t>Folder normal rojo</t>
  </si>
  <si>
    <t>Folder normal crema</t>
  </si>
  <si>
    <t>Gancho para folder hembra y macho</t>
  </si>
  <si>
    <t>Grapadoras trabajos pesados</t>
  </si>
  <si>
    <t xml:space="preserve">Caja </t>
  </si>
  <si>
    <t>Grapas #3/8</t>
  </si>
  <si>
    <t>Grapas 23/20</t>
  </si>
  <si>
    <t>Libreta rayada  8 ½*11</t>
  </si>
  <si>
    <t>Libreta rayada  5*8</t>
  </si>
  <si>
    <t>Foder 8½*13</t>
  </si>
  <si>
    <t>Marcador permanente azul borrable</t>
  </si>
  <si>
    <t>Marcador permanente azul</t>
  </si>
  <si>
    <t>Guantes para limpiar</t>
  </si>
  <si>
    <t>Pares</t>
  </si>
  <si>
    <t>Resmas papel bond 8½*11</t>
  </si>
  <si>
    <t>Resmas papel legal 8½*13</t>
  </si>
  <si>
    <t>Sobre manila 6½*9</t>
  </si>
  <si>
    <t>Sobre manila 10*13</t>
  </si>
  <si>
    <t>Sobre manila 9*12</t>
  </si>
  <si>
    <t>Resma de papel 8½*14</t>
  </si>
  <si>
    <t>Desodorante para urinal screen</t>
  </si>
  <si>
    <t>Detergente de 5 libra</t>
  </si>
  <si>
    <t>Detergente de 10 libra</t>
  </si>
  <si>
    <t>Desodorante para inodoro</t>
  </si>
  <si>
    <t>Brillo verde</t>
  </si>
  <si>
    <t>Lustra mueble</t>
  </si>
  <si>
    <t>Dispensador servilletas de baño</t>
  </si>
  <si>
    <t>Caja (16/1)</t>
  </si>
  <si>
    <t>Toalla de cocina de tela</t>
  </si>
  <si>
    <t>Vasos #5</t>
  </si>
  <si>
    <t>Vasos #7</t>
  </si>
  <si>
    <t>Vasos fon #4</t>
  </si>
  <si>
    <t>Jabon bola azul</t>
  </si>
  <si>
    <t>Faldo (24/1)</t>
  </si>
  <si>
    <t xml:space="preserve">Resaltador azul </t>
  </si>
  <si>
    <t xml:space="preserve">Resaltador rosado </t>
  </si>
  <si>
    <t>Consolidado</t>
  </si>
  <si>
    <t>Papel toalla en rollo</t>
  </si>
  <si>
    <t>Fundas de basura 18*25</t>
  </si>
  <si>
    <t>Tijera roja</t>
  </si>
  <si>
    <t>Paquetes</t>
  </si>
  <si>
    <t>Galones</t>
  </si>
  <si>
    <t>funda</t>
  </si>
  <si>
    <t>Marcadores para pizarra en agua verde</t>
  </si>
  <si>
    <t>Marcadores para pizarra en agua rojo</t>
  </si>
  <si>
    <t>Marcadores para pizarra en agua negro</t>
  </si>
  <si>
    <t>Caja de grapas estandar</t>
  </si>
  <si>
    <t>Dispensador de cinta adhesiva</t>
  </si>
  <si>
    <t>Carpeta de 4 pulgada negra</t>
  </si>
  <si>
    <t>Carpeta de 4 pulgada azul</t>
  </si>
  <si>
    <t>Carpeta de 1 pulgada blanca</t>
  </si>
  <si>
    <t>Carpeta de 2 pulgada blanca</t>
  </si>
  <si>
    <t>Tijera negra mediana</t>
  </si>
  <si>
    <t>Grapadora negra standar</t>
  </si>
  <si>
    <t>Revistero negro</t>
  </si>
  <si>
    <t>Sobre manila 8½*14 (10*15)</t>
  </si>
  <si>
    <t>Folder blanco satinado con bolsillo</t>
  </si>
  <si>
    <t>Clip de presión 51mm</t>
  </si>
  <si>
    <t>Liquidpaper tipo pote</t>
  </si>
  <si>
    <t>Cinta adesiva p/ dispensador de escritorio</t>
  </si>
  <si>
    <t>Stick notes 3x3" amarillo</t>
  </si>
  <si>
    <t>Resaltador naranja</t>
  </si>
  <si>
    <t>Porta lapiz de metal negro</t>
  </si>
  <si>
    <t>Pila AAA</t>
  </si>
  <si>
    <t>Perforadora de 2 hoyos</t>
  </si>
  <si>
    <t>Clip de presión 19mm</t>
  </si>
  <si>
    <t>INVENTARIO SAN CRISTOBAL</t>
  </si>
  <si>
    <t>Material</t>
  </si>
  <si>
    <t>Marca</t>
  </si>
  <si>
    <t>Tamaño</t>
  </si>
  <si>
    <t>unidad</t>
  </si>
  <si>
    <t>Astas</t>
  </si>
  <si>
    <t>caja</t>
  </si>
  <si>
    <t>Carpeta de 1 pulgada</t>
  </si>
  <si>
    <t>Carpeta de 4 pulgadas negra</t>
  </si>
  <si>
    <t>Carpeta de 4 pulgadas azul</t>
  </si>
  <si>
    <t>Carpeta de 4 pulgadas blanca</t>
  </si>
  <si>
    <t>Dispensador de papel de baño</t>
  </si>
  <si>
    <t>Escobillones</t>
  </si>
  <si>
    <t>Everprint</t>
  </si>
  <si>
    <t>Esponja de fregar</t>
  </si>
  <si>
    <t>paquete</t>
  </si>
  <si>
    <t>Folder normal 8½*11</t>
  </si>
  <si>
    <t>Folder verde de bolsillo</t>
  </si>
  <si>
    <t>Papel 8½*11</t>
  </si>
  <si>
    <t>Papel 8½*13</t>
  </si>
  <si>
    <t>resma</t>
  </si>
  <si>
    <t>Kleenex</t>
  </si>
  <si>
    <t>Pinol</t>
  </si>
  <si>
    <t>Servilletas de baño</t>
  </si>
  <si>
    <t>Servilletas de mesa</t>
  </si>
  <si>
    <t>Faldo</t>
  </si>
  <si>
    <t>Sobre Manila 10*15</t>
  </si>
  <si>
    <t>No.7</t>
  </si>
  <si>
    <t>No.5</t>
  </si>
  <si>
    <t xml:space="preserve">Protector de hojas para carpeta </t>
  </si>
  <si>
    <t xml:space="preserve">Vasos de papel (cono) </t>
  </si>
  <si>
    <t xml:space="preserve">Vasos </t>
  </si>
  <si>
    <t>Revisteros negro</t>
  </si>
  <si>
    <t>Resma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</si>
</sst>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5" fillId="3" borderId="1" xfId="0" applyFont="1" applyFill="1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5" xfId="0" applyFill="1" applyBorder="1"/>
    <xf numFmtId="0" fontId="5" fillId="3" borderId="2" xfId="0" applyFont="1" applyFill="1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1" fillId="3" borderId="2" xfId="0" applyNumberFormat="1" applyFont="1" applyFill="1" applyBorder="1" applyAlignment="1">
      <alignment vertical="center" wrapText="1"/>
    </xf>
    <xf numFmtId="164" fontId="0" fillId="0" borderId="4" xfId="0" applyNumberFormat="1" applyBorder="1"/>
    <xf numFmtId="164" fontId="1" fillId="3" borderId="6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" fontId="0" fillId="0" borderId="0" xfId="0" applyNumberFormat="1"/>
    <xf numFmtId="0" fontId="1" fillId="0" borderId="0" xfId="0" applyFont="1" applyAlignment="1">
      <alignment horizontal="center"/>
    </xf>
    <xf numFmtId="43" fontId="0" fillId="0" borderId="1" xfId="1" applyFont="1" applyBorder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opLeftCell="A160" workbookViewId="0">
      <selection activeCell="E163" sqref="E163"/>
    </sheetView>
  </sheetViews>
  <sheetFormatPr baseColWidth="10" defaultRowHeight="15" x14ac:dyDescent="0.25"/>
  <cols>
    <col min="2" max="2" width="51.140625" customWidth="1"/>
    <col min="6" max="6" width="13" customWidth="1"/>
    <col min="7" max="7" width="15.5703125" customWidth="1"/>
    <col min="8" max="8" width="13.140625" style="22" customWidth="1"/>
    <col min="9" max="9" width="18.140625" style="22" customWidth="1"/>
  </cols>
  <sheetData>
    <row r="1" spans="1:9" s="4" customFormat="1" ht="30" x14ac:dyDescent="0.25">
      <c r="A1" s="23" t="s">
        <v>12</v>
      </c>
      <c r="B1" s="23" t="s">
        <v>15</v>
      </c>
      <c r="C1" s="24" t="s">
        <v>2</v>
      </c>
      <c r="D1" s="24" t="s">
        <v>133</v>
      </c>
      <c r="E1" s="24" t="s">
        <v>134</v>
      </c>
      <c r="F1" s="24" t="s">
        <v>185</v>
      </c>
      <c r="G1" s="24" t="s">
        <v>16</v>
      </c>
      <c r="H1" s="25" t="s">
        <v>117</v>
      </c>
      <c r="I1" s="25" t="s">
        <v>116</v>
      </c>
    </row>
    <row r="2" spans="1:9" x14ac:dyDescent="0.25">
      <c r="A2" s="6"/>
      <c r="B2" s="7" t="s">
        <v>17</v>
      </c>
      <c r="C2" s="6"/>
      <c r="D2" s="6"/>
      <c r="E2" s="6"/>
      <c r="F2" s="6"/>
      <c r="G2" s="6"/>
      <c r="H2" s="16"/>
      <c r="I2" s="16"/>
    </row>
    <row r="3" spans="1:9" x14ac:dyDescent="0.25">
      <c r="A3" s="1">
        <v>14111506</v>
      </c>
      <c r="B3" s="5" t="s">
        <v>18</v>
      </c>
      <c r="C3" s="5">
        <v>14</v>
      </c>
      <c r="D3" s="5">
        <v>100</v>
      </c>
      <c r="E3" s="5"/>
      <c r="F3" s="5">
        <f t="shared" ref="F3:F35" si="0">C3+D3-(E3)</f>
        <v>114</v>
      </c>
      <c r="G3" s="5" t="s">
        <v>1</v>
      </c>
      <c r="H3" s="17">
        <v>16</v>
      </c>
      <c r="I3" s="17">
        <f t="shared" ref="I3:I35" si="1">F3*H3</f>
        <v>1824</v>
      </c>
    </row>
    <row r="4" spans="1:9" x14ac:dyDescent="0.25">
      <c r="A4" s="1">
        <v>14111506</v>
      </c>
      <c r="B4" s="5" t="s">
        <v>137</v>
      </c>
      <c r="C4" s="5">
        <v>85</v>
      </c>
      <c r="D4" s="5">
        <v>100</v>
      </c>
      <c r="E4" s="5">
        <v>12</v>
      </c>
      <c r="F4" s="5">
        <f t="shared" si="0"/>
        <v>173</v>
      </c>
      <c r="G4" s="5" t="s">
        <v>189</v>
      </c>
      <c r="H4" s="17">
        <v>64</v>
      </c>
      <c r="I4" s="17">
        <f t="shared" si="1"/>
        <v>11072</v>
      </c>
    </row>
    <row r="5" spans="1:9" x14ac:dyDescent="0.25">
      <c r="A5" s="1">
        <v>14111515</v>
      </c>
      <c r="B5" s="5" t="s">
        <v>136</v>
      </c>
      <c r="C5" s="5">
        <v>123</v>
      </c>
      <c r="D5" s="5"/>
      <c r="E5" s="5"/>
      <c r="F5" s="5">
        <f t="shared" si="0"/>
        <v>123</v>
      </c>
      <c r="G5" s="5" t="s">
        <v>189</v>
      </c>
      <c r="H5" s="17">
        <v>64</v>
      </c>
      <c r="I5" s="17">
        <f t="shared" si="1"/>
        <v>7872</v>
      </c>
    </row>
    <row r="6" spans="1:9" x14ac:dyDescent="0.25">
      <c r="A6" s="1">
        <v>14111530</v>
      </c>
      <c r="B6" s="5" t="s">
        <v>135</v>
      </c>
      <c r="C6" s="5">
        <v>20</v>
      </c>
      <c r="D6" s="5"/>
      <c r="E6" s="5"/>
      <c r="F6" s="5">
        <f t="shared" si="0"/>
        <v>20</v>
      </c>
      <c r="G6" s="5" t="s">
        <v>10</v>
      </c>
      <c r="H6" s="17">
        <v>55</v>
      </c>
      <c r="I6" s="17">
        <f t="shared" si="1"/>
        <v>1100</v>
      </c>
    </row>
    <row r="7" spans="1:9" x14ac:dyDescent="0.25">
      <c r="A7" s="1">
        <v>14111530</v>
      </c>
      <c r="B7" s="5" t="s">
        <v>105</v>
      </c>
      <c r="C7" s="27">
        <v>232</v>
      </c>
      <c r="D7" s="5">
        <v>72</v>
      </c>
      <c r="E7" s="5">
        <v>2</v>
      </c>
      <c r="F7" s="5">
        <f t="shared" si="0"/>
        <v>302</v>
      </c>
      <c r="G7" s="5" t="s">
        <v>4</v>
      </c>
      <c r="H7" s="17">
        <v>64</v>
      </c>
      <c r="I7" s="17">
        <f t="shared" si="1"/>
        <v>19328</v>
      </c>
    </row>
    <row r="8" spans="1:9" x14ac:dyDescent="0.25">
      <c r="A8" s="1">
        <v>14111530</v>
      </c>
      <c r="B8" s="5" t="s">
        <v>106</v>
      </c>
      <c r="C8" s="27">
        <v>444</v>
      </c>
      <c r="D8" s="5"/>
      <c r="E8" s="5"/>
      <c r="F8" s="5">
        <f t="shared" si="0"/>
        <v>444</v>
      </c>
      <c r="G8" s="5" t="s">
        <v>4</v>
      </c>
      <c r="H8" s="17">
        <v>25</v>
      </c>
      <c r="I8" s="17">
        <f t="shared" si="1"/>
        <v>11100</v>
      </c>
    </row>
    <row r="9" spans="1:9" x14ac:dyDescent="0.25">
      <c r="A9" s="1">
        <v>44101802</v>
      </c>
      <c r="B9" s="5" t="s">
        <v>107</v>
      </c>
      <c r="C9" s="5">
        <v>486</v>
      </c>
      <c r="D9" s="5"/>
      <c r="E9" s="5"/>
      <c r="F9" s="5">
        <f t="shared" si="0"/>
        <v>486</v>
      </c>
      <c r="G9" s="5" t="s">
        <v>4</v>
      </c>
      <c r="H9" s="17">
        <v>3516.95</v>
      </c>
      <c r="I9" s="17">
        <f t="shared" si="1"/>
        <v>1709237.7</v>
      </c>
    </row>
    <row r="10" spans="1:9" x14ac:dyDescent="0.25">
      <c r="A10" s="1">
        <v>44101805</v>
      </c>
      <c r="B10" s="5" t="s">
        <v>108</v>
      </c>
      <c r="C10" s="5">
        <v>0</v>
      </c>
      <c r="D10" s="5"/>
      <c r="E10" s="5"/>
      <c r="F10" s="5">
        <f t="shared" si="0"/>
        <v>0</v>
      </c>
      <c r="G10" s="5" t="s">
        <v>4</v>
      </c>
      <c r="H10" s="17">
        <v>240</v>
      </c>
      <c r="I10" s="17">
        <f t="shared" si="1"/>
        <v>0</v>
      </c>
    </row>
    <row r="11" spans="1:9" x14ac:dyDescent="0.25">
      <c r="A11" s="1">
        <v>44111503</v>
      </c>
      <c r="B11" s="5" t="s">
        <v>109</v>
      </c>
      <c r="C11" s="5">
        <v>516</v>
      </c>
      <c r="D11" s="5"/>
      <c r="E11" s="5"/>
      <c r="F11" s="5">
        <f t="shared" si="0"/>
        <v>516</v>
      </c>
      <c r="G11" s="5" t="s">
        <v>4</v>
      </c>
      <c r="H11" s="17">
        <v>200</v>
      </c>
      <c r="I11" s="17">
        <f t="shared" si="1"/>
        <v>103200</v>
      </c>
    </row>
    <row r="12" spans="1:9" x14ac:dyDescent="0.25">
      <c r="A12" s="1">
        <v>44111503</v>
      </c>
      <c r="B12" s="5" t="s">
        <v>110</v>
      </c>
      <c r="C12" s="5">
        <v>72</v>
      </c>
      <c r="D12" s="5"/>
      <c r="E12" s="5"/>
      <c r="F12" s="5">
        <f t="shared" si="0"/>
        <v>72</v>
      </c>
      <c r="G12" s="5" t="s">
        <v>4</v>
      </c>
      <c r="H12" s="17">
        <v>395</v>
      </c>
      <c r="I12" s="17">
        <f t="shared" si="1"/>
        <v>28440</v>
      </c>
    </row>
    <row r="13" spans="1:9" x14ac:dyDescent="0.25">
      <c r="A13" s="1">
        <v>44111611</v>
      </c>
      <c r="B13" s="5" t="s">
        <v>111</v>
      </c>
      <c r="C13" s="5">
        <v>324</v>
      </c>
      <c r="D13" s="5"/>
      <c r="E13" s="5"/>
      <c r="F13" s="5">
        <f t="shared" si="0"/>
        <v>324</v>
      </c>
      <c r="G13" s="5" t="s">
        <v>4</v>
      </c>
      <c r="H13" s="17">
        <v>220.4</v>
      </c>
      <c r="I13" s="17">
        <f t="shared" si="1"/>
        <v>71409.600000000006</v>
      </c>
    </row>
    <row r="14" spans="1:9" x14ac:dyDescent="0.25">
      <c r="A14" s="1">
        <v>44111611</v>
      </c>
      <c r="B14" s="5" t="s">
        <v>104</v>
      </c>
      <c r="C14" s="5"/>
      <c r="D14" s="5"/>
      <c r="E14" s="5"/>
      <c r="F14" s="5">
        <f t="shared" si="0"/>
        <v>0</v>
      </c>
      <c r="G14" s="5" t="s">
        <v>112</v>
      </c>
      <c r="H14" s="17">
        <v>508.4</v>
      </c>
      <c r="I14" s="17">
        <f t="shared" si="1"/>
        <v>0</v>
      </c>
    </row>
    <row r="15" spans="1:9" x14ac:dyDescent="0.25">
      <c r="A15" s="1">
        <v>44111611</v>
      </c>
      <c r="B15" s="5" t="s">
        <v>102</v>
      </c>
      <c r="C15" s="5">
        <v>76</v>
      </c>
      <c r="D15" s="5"/>
      <c r="E15" s="5"/>
      <c r="F15" s="5">
        <f t="shared" si="0"/>
        <v>76</v>
      </c>
      <c r="G15" s="5" t="s">
        <v>112</v>
      </c>
      <c r="H15" s="17">
        <v>9449.2000000000007</v>
      </c>
      <c r="I15" s="17">
        <f t="shared" si="1"/>
        <v>718139.20000000007</v>
      </c>
    </row>
    <row r="16" spans="1:9" x14ac:dyDescent="0.25">
      <c r="A16" s="1">
        <v>44120000</v>
      </c>
      <c r="B16" s="5" t="s">
        <v>103</v>
      </c>
      <c r="C16" s="5">
        <v>77</v>
      </c>
      <c r="D16" s="5"/>
      <c r="E16" s="5"/>
      <c r="F16" s="5">
        <f t="shared" si="0"/>
        <v>77</v>
      </c>
      <c r="G16" s="5" t="s">
        <v>0</v>
      </c>
      <c r="H16" s="17">
        <v>17.41</v>
      </c>
      <c r="I16" s="17">
        <f t="shared" si="1"/>
        <v>1340.57</v>
      </c>
    </row>
    <row r="17" spans="1:9" x14ac:dyDescent="0.25">
      <c r="A17" s="1">
        <v>44120000</v>
      </c>
      <c r="B17" s="5" t="s">
        <v>19</v>
      </c>
      <c r="C17" s="5">
        <v>4</v>
      </c>
      <c r="D17" s="5"/>
      <c r="E17" s="5"/>
      <c r="F17" s="5">
        <f t="shared" si="0"/>
        <v>4</v>
      </c>
      <c r="G17" s="5" t="s">
        <v>0</v>
      </c>
      <c r="H17" s="17">
        <v>760</v>
      </c>
      <c r="I17" s="17">
        <f t="shared" si="1"/>
        <v>3040</v>
      </c>
    </row>
    <row r="18" spans="1:9" x14ac:dyDescent="0.25">
      <c r="A18" s="1">
        <v>44120000</v>
      </c>
      <c r="B18" s="5" t="s">
        <v>20</v>
      </c>
      <c r="C18" s="5">
        <v>2</v>
      </c>
      <c r="D18" s="5"/>
      <c r="E18" s="5"/>
      <c r="F18" s="5">
        <f t="shared" si="0"/>
        <v>2</v>
      </c>
      <c r="G18" s="5" t="s">
        <v>0</v>
      </c>
      <c r="H18" s="17">
        <v>5</v>
      </c>
      <c r="I18" s="17">
        <f t="shared" si="1"/>
        <v>10</v>
      </c>
    </row>
    <row r="19" spans="1:9" x14ac:dyDescent="0.25">
      <c r="A19" s="1">
        <v>44120000</v>
      </c>
      <c r="B19" s="5" t="s">
        <v>199</v>
      </c>
      <c r="C19" s="5">
        <v>36</v>
      </c>
      <c r="D19" s="5">
        <v>20</v>
      </c>
      <c r="E19" s="5"/>
      <c r="F19" s="5">
        <f t="shared" si="0"/>
        <v>56</v>
      </c>
      <c r="G19" s="5" t="s">
        <v>0</v>
      </c>
      <c r="H19" s="17">
        <v>76</v>
      </c>
      <c r="I19" s="17">
        <f t="shared" si="1"/>
        <v>4256</v>
      </c>
    </row>
    <row r="20" spans="1:9" x14ac:dyDescent="0.25">
      <c r="A20" s="1">
        <v>44120000</v>
      </c>
      <c r="B20" s="5" t="s">
        <v>200</v>
      </c>
      <c r="C20" s="5">
        <v>44</v>
      </c>
      <c r="D20" s="5">
        <v>30</v>
      </c>
      <c r="E20" s="5"/>
      <c r="F20" s="5">
        <f t="shared" si="0"/>
        <v>74</v>
      </c>
      <c r="G20" s="5" t="s">
        <v>0</v>
      </c>
      <c r="H20" s="17">
        <v>108</v>
      </c>
      <c r="I20" s="17">
        <f t="shared" si="1"/>
        <v>7992</v>
      </c>
    </row>
    <row r="21" spans="1:9" x14ac:dyDescent="0.25">
      <c r="A21" s="1">
        <v>44120000</v>
      </c>
      <c r="B21" s="5" t="s">
        <v>197</v>
      </c>
      <c r="C21" s="5">
        <v>0</v>
      </c>
      <c r="D21" s="5">
        <v>45</v>
      </c>
      <c r="E21" s="5"/>
      <c r="F21" s="5">
        <f t="shared" si="0"/>
        <v>45</v>
      </c>
      <c r="G21" s="5" t="s">
        <v>0</v>
      </c>
      <c r="H21" s="17">
        <v>249</v>
      </c>
      <c r="I21" s="17">
        <f t="shared" si="1"/>
        <v>11205</v>
      </c>
    </row>
    <row r="22" spans="1:9" x14ac:dyDescent="0.25">
      <c r="A22" s="1">
        <v>44120000</v>
      </c>
      <c r="B22" s="5" t="s">
        <v>198</v>
      </c>
      <c r="C22" s="5">
        <v>0</v>
      </c>
      <c r="D22" s="5">
        <v>45</v>
      </c>
      <c r="E22" s="5"/>
      <c r="F22" s="5">
        <f t="shared" si="0"/>
        <v>45</v>
      </c>
      <c r="G22" s="5" t="s">
        <v>0</v>
      </c>
      <c r="H22" s="17">
        <v>249</v>
      </c>
      <c r="I22" s="17">
        <f t="shared" si="1"/>
        <v>11205</v>
      </c>
    </row>
    <row r="23" spans="1:9" x14ac:dyDescent="0.25">
      <c r="A23" s="1">
        <v>44120000</v>
      </c>
      <c r="B23" s="5" t="s">
        <v>125</v>
      </c>
      <c r="C23" s="5">
        <v>4</v>
      </c>
      <c r="D23" s="5"/>
      <c r="E23" s="5"/>
      <c r="F23" s="5">
        <f t="shared" si="0"/>
        <v>4</v>
      </c>
      <c r="G23" s="5" t="s">
        <v>1</v>
      </c>
      <c r="H23" s="17">
        <v>500</v>
      </c>
      <c r="I23" s="17">
        <f t="shared" si="1"/>
        <v>2000</v>
      </c>
    </row>
    <row r="24" spans="1:9" x14ac:dyDescent="0.25">
      <c r="A24" s="1">
        <v>44120000</v>
      </c>
      <c r="B24" s="5" t="s">
        <v>196</v>
      </c>
      <c r="C24" s="5">
        <v>0</v>
      </c>
      <c r="D24" s="5">
        <v>40</v>
      </c>
      <c r="E24" s="5"/>
      <c r="F24" s="5">
        <f t="shared" si="0"/>
        <v>40</v>
      </c>
      <c r="G24" s="5" t="s">
        <v>0</v>
      </c>
      <c r="H24" s="17">
        <v>55</v>
      </c>
      <c r="I24" s="17">
        <f t="shared" si="1"/>
        <v>2200</v>
      </c>
    </row>
    <row r="25" spans="1:9" x14ac:dyDescent="0.25">
      <c r="A25" s="1">
        <v>44120000</v>
      </c>
      <c r="B25" s="5" t="s">
        <v>21</v>
      </c>
      <c r="C25" s="5">
        <v>35</v>
      </c>
      <c r="D25" s="5">
        <v>10</v>
      </c>
      <c r="E25" s="5"/>
      <c r="F25" s="5">
        <f t="shared" si="0"/>
        <v>45</v>
      </c>
      <c r="G25" s="5" t="s">
        <v>0</v>
      </c>
      <c r="H25" s="17">
        <v>18</v>
      </c>
      <c r="I25" s="17">
        <f t="shared" si="1"/>
        <v>810</v>
      </c>
    </row>
    <row r="26" spans="1:9" x14ac:dyDescent="0.25">
      <c r="A26" s="1">
        <v>44120000</v>
      </c>
      <c r="B26" s="5" t="s">
        <v>113</v>
      </c>
      <c r="C26" s="5">
        <v>10</v>
      </c>
      <c r="D26" s="5"/>
      <c r="E26" s="5"/>
      <c r="F26" s="5">
        <f t="shared" si="0"/>
        <v>10</v>
      </c>
      <c r="G26" s="5" t="s">
        <v>1</v>
      </c>
      <c r="H26" s="17">
        <v>148</v>
      </c>
      <c r="I26" s="17">
        <f t="shared" si="1"/>
        <v>1480</v>
      </c>
    </row>
    <row r="27" spans="1:9" x14ac:dyDescent="0.25">
      <c r="A27" s="1">
        <v>44120000</v>
      </c>
      <c r="B27" s="5" t="s">
        <v>208</v>
      </c>
      <c r="C27" s="5">
        <v>40</v>
      </c>
      <c r="D27" s="5">
        <v>30</v>
      </c>
      <c r="E27" s="5"/>
      <c r="F27" s="5">
        <f t="shared" si="0"/>
        <v>70</v>
      </c>
      <c r="G27" s="5" t="s">
        <v>0</v>
      </c>
      <c r="H27" s="17">
        <v>49</v>
      </c>
      <c r="I27" s="17">
        <f t="shared" si="1"/>
        <v>3430</v>
      </c>
    </row>
    <row r="28" spans="1:9" x14ac:dyDescent="0.25">
      <c r="A28" s="1">
        <v>44120000</v>
      </c>
      <c r="B28" s="5" t="s">
        <v>22</v>
      </c>
      <c r="C28" s="5">
        <v>0</v>
      </c>
      <c r="D28" s="5">
        <v>6</v>
      </c>
      <c r="E28" s="5"/>
      <c r="F28" s="5">
        <f t="shared" si="0"/>
        <v>6</v>
      </c>
      <c r="G28" s="5" t="s">
        <v>0</v>
      </c>
      <c r="H28" s="17">
        <v>64</v>
      </c>
      <c r="I28" s="17">
        <f t="shared" si="1"/>
        <v>384</v>
      </c>
    </row>
    <row r="29" spans="1:9" x14ac:dyDescent="0.25">
      <c r="A29" s="1">
        <v>44121503</v>
      </c>
      <c r="B29" s="5" t="s">
        <v>139</v>
      </c>
      <c r="C29" s="5">
        <v>9</v>
      </c>
      <c r="D29" s="5">
        <v>36</v>
      </c>
      <c r="E29" s="5">
        <v>1</v>
      </c>
      <c r="F29" s="5">
        <f t="shared" si="0"/>
        <v>44</v>
      </c>
      <c r="G29" s="5" t="s">
        <v>0</v>
      </c>
      <c r="H29" s="17">
        <v>13</v>
      </c>
      <c r="I29" s="17">
        <f t="shared" si="1"/>
        <v>572</v>
      </c>
    </row>
    <row r="30" spans="1:9" x14ac:dyDescent="0.25">
      <c r="A30" s="1">
        <v>44121503</v>
      </c>
      <c r="B30" s="5" t="s">
        <v>140</v>
      </c>
      <c r="C30" s="5">
        <v>41</v>
      </c>
      <c r="D30" s="5"/>
      <c r="E30" s="5"/>
      <c r="F30" s="5">
        <f t="shared" si="0"/>
        <v>41</v>
      </c>
      <c r="G30" s="5" t="s">
        <v>13</v>
      </c>
      <c r="H30" s="17">
        <v>60</v>
      </c>
      <c r="I30" s="17">
        <f t="shared" si="1"/>
        <v>2460</v>
      </c>
    </row>
    <row r="31" spans="1:9" x14ac:dyDescent="0.25">
      <c r="A31" s="1">
        <v>44121503</v>
      </c>
      <c r="B31" s="5" t="s">
        <v>119</v>
      </c>
      <c r="C31" s="5">
        <v>59</v>
      </c>
      <c r="D31" s="5"/>
      <c r="E31" s="5">
        <v>3</v>
      </c>
      <c r="F31" s="5">
        <f t="shared" si="0"/>
        <v>56</v>
      </c>
      <c r="G31" s="5" t="s">
        <v>112</v>
      </c>
      <c r="H31" s="17">
        <v>0</v>
      </c>
      <c r="I31" s="17">
        <f t="shared" si="1"/>
        <v>0</v>
      </c>
    </row>
    <row r="32" spans="1:9" x14ac:dyDescent="0.25">
      <c r="A32" s="1">
        <v>44121503</v>
      </c>
      <c r="B32" s="5" t="s">
        <v>141</v>
      </c>
      <c r="C32" s="5">
        <v>77</v>
      </c>
      <c r="D32" s="5"/>
      <c r="E32" s="5"/>
      <c r="F32" s="5">
        <f t="shared" si="0"/>
        <v>77</v>
      </c>
      <c r="G32" s="5" t="s">
        <v>112</v>
      </c>
      <c r="H32" s="17">
        <v>0</v>
      </c>
      <c r="I32" s="17">
        <f t="shared" si="1"/>
        <v>0</v>
      </c>
    </row>
    <row r="33" spans="1:9" x14ac:dyDescent="0.25">
      <c r="A33" s="1">
        <v>44121503</v>
      </c>
      <c r="B33" s="5" t="s">
        <v>206</v>
      </c>
      <c r="C33" s="5">
        <v>0</v>
      </c>
      <c r="D33" s="5">
        <v>30</v>
      </c>
      <c r="E33" s="5"/>
      <c r="F33" s="5">
        <f t="shared" si="0"/>
        <v>30</v>
      </c>
      <c r="G33" s="5" t="s">
        <v>112</v>
      </c>
      <c r="H33" s="17">
        <v>71</v>
      </c>
      <c r="I33" s="17">
        <f t="shared" si="1"/>
        <v>2130</v>
      </c>
    </row>
    <row r="34" spans="1:9" x14ac:dyDescent="0.25">
      <c r="A34" s="1">
        <v>44121503</v>
      </c>
      <c r="B34" s="5" t="s">
        <v>214</v>
      </c>
      <c r="C34" s="5">
        <v>0</v>
      </c>
      <c r="D34" s="5">
        <v>50</v>
      </c>
      <c r="E34" s="5"/>
      <c r="F34" s="5">
        <f t="shared" si="0"/>
        <v>50</v>
      </c>
      <c r="G34" s="5" t="s">
        <v>4</v>
      </c>
      <c r="H34" s="17">
        <v>71</v>
      </c>
      <c r="I34" s="17">
        <f t="shared" si="1"/>
        <v>3550</v>
      </c>
    </row>
    <row r="35" spans="1:9" x14ac:dyDescent="0.25">
      <c r="A35" s="1">
        <v>44121503</v>
      </c>
      <c r="B35" s="5" t="s">
        <v>142</v>
      </c>
      <c r="C35" s="5">
        <v>30</v>
      </c>
      <c r="D35" s="5"/>
      <c r="E35" s="5">
        <v>3</v>
      </c>
      <c r="F35" s="5">
        <f t="shared" si="0"/>
        <v>27</v>
      </c>
      <c r="G35" s="5" t="s">
        <v>112</v>
      </c>
      <c r="H35" s="17">
        <v>1100</v>
      </c>
      <c r="I35" s="17">
        <f t="shared" si="1"/>
        <v>29700</v>
      </c>
    </row>
    <row r="36" spans="1:9" x14ac:dyDescent="0.25">
      <c r="A36" s="1">
        <v>44121503</v>
      </c>
      <c r="B36" s="5" t="s">
        <v>144</v>
      </c>
      <c r="C36" s="5">
        <v>78</v>
      </c>
      <c r="D36" s="5"/>
      <c r="E36" s="5">
        <v>3</v>
      </c>
      <c r="F36" s="5">
        <f t="shared" ref="F36:F69" si="2">C36+D36-(E36)</f>
        <v>75</v>
      </c>
      <c r="G36" s="5" t="s">
        <v>112</v>
      </c>
      <c r="H36" s="17">
        <v>335</v>
      </c>
      <c r="I36" s="17">
        <f t="shared" ref="I36:I68" si="3">F36*H36</f>
        <v>25125</v>
      </c>
    </row>
    <row r="37" spans="1:9" x14ac:dyDescent="0.25">
      <c r="A37" s="1">
        <v>44121508</v>
      </c>
      <c r="B37" s="5" t="s">
        <v>124</v>
      </c>
      <c r="C37" s="5">
        <v>5</v>
      </c>
      <c r="D37" s="5"/>
      <c r="E37" s="5"/>
      <c r="F37" s="5">
        <f t="shared" si="2"/>
        <v>5</v>
      </c>
      <c r="G37" s="5" t="s">
        <v>10</v>
      </c>
      <c r="H37" s="17">
        <v>745.6</v>
      </c>
      <c r="I37" s="17">
        <f t="shared" si="3"/>
        <v>3728</v>
      </c>
    </row>
    <row r="38" spans="1:9" x14ac:dyDescent="0.25">
      <c r="A38" s="1">
        <v>44121508</v>
      </c>
      <c r="B38" s="5" t="s">
        <v>145</v>
      </c>
      <c r="C38" s="5">
        <v>0</v>
      </c>
      <c r="D38" s="5"/>
      <c r="E38" s="5"/>
      <c r="F38" s="5">
        <f t="shared" si="2"/>
        <v>0</v>
      </c>
      <c r="G38" s="5" t="s">
        <v>0</v>
      </c>
      <c r="H38" s="17">
        <v>1220</v>
      </c>
      <c r="I38" s="17">
        <f t="shared" si="3"/>
        <v>0</v>
      </c>
    </row>
    <row r="39" spans="1:9" x14ac:dyDescent="0.25">
      <c r="A39" s="1">
        <v>44121508</v>
      </c>
      <c r="B39" s="5" t="s">
        <v>158</v>
      </c>
      <c r="C39" s="5">
        <v>4</v>
      </c>
      <c r="D39" s="5"/>
      <c r="E39" s="5"/>
      <c r="F39" s="5">
        <f t="shared" si="2"/>
        <v>4</v>
      </c>
      <c r="G39" s="5" t="s">
        <v>1</v>
      </c>
      <c r="H39" s="17">
        <v>1491.2</v>
      </c>
      <c r="I39" s="17">
        <f t="shared" si="3"/>
        <v>5964.8</v>
      </c>
    </row>
    <row r="40" spans="1:9" x14ac:dyDescent="0.25">
      <c r="A40" s="1">
        <v>44121613</v>
      </c>
      <c r="B40" s="5" t="s">
        <v>147</v>
      </c>
      <c r="C40" s="5">
        <v>5</v>
      </c>
      <c r="D40" s="5"/>
      <c r="E40" s="5"/>
      <c r="F40" s="5">
        <f t="shared" si="2"/>
        <v>5</v>
      </c>
      <c r="G40" s="5" t="s">
        <v>1</v>
      </c>
      <c r="H40" s="17">
        <v>15.25</v>
      </c>
      <c r="I40" s="17">
        <f t="shared" si="3"/>
        <v>76.25</v>
      </c>
    </row>
    <row r="41" spans="1:9" x14ac:dyDescent="0.25">
      <c r="A41" s="1">
        <v>44121615</v>
      </c>
      <c r="B41" s="5" t="s">
        <v>146</v>
      </c>
      <c r="C41" s="5">
        <v>5</v>
      </c>
      <c r="D41" s="5"/>
      <c r="E41" s="5"/>
      <c r="F41" s="5">
        <f t="shared" si="2"/>
        <v>5</v>
      </c>
      <c r="G41" s="5" t="s">
        <v>1</v>
      </c>
      <c r="H41" s="17">
        <v>237</v>
      </c>
      <c r="I41" s="17">
        <f t="shared" si="3"/>
        <v>1185</v>
      </c>
    </row>
    <row r="42" spans="1:9" x14ac:dyDescent="0.25">
      <c r="A42" s="1">
        <v>44121615</v>
      </c>
      <c r="B42" s="5" t="s">
        <v>148</v>
      </c>
      <c r="C42" s="5">
        <v>2</v>
      </c>
      <c r="D42" s="5"/>
      <c r="E42" s="5"/>
      <c r="F42" s="5">
        <f t="shared" si="2"/>
        <v>2</v>
      </c>
      <c r="G42" s="5" t="s">
        <v>0</v>
      </c>
      <c r="H42" s="17">
        <v>2950</v>
      </c>
      <c r="I42" s="17">
        <f t="shared" si="3"/>
        <v>5900</v>
      </c>
    </row>
    <row r="43" spans="1:9" x14ac:dyDescent="0.25">
      <c r="A43" s="1">
        <v>44121615</v>
      </c>
      <c r="B43" s="5" t="s">
        <v>150</v>
      </c>
      <c r="C43" s="31">
        <v>1600</v>
      </c>
      <c r="D43" s="5"/>
      <c r="E43" s="5">
        <v>50</v>
      </c>
      <c r="F43" s="31">
        <f t="shared" si="2"/>
        <v>1550</v>
      </c>
      <c r="G43" s="5" t="s">
        <v>0</v>
      </c>
      <c r="H43" s="17">
        <v>22.03</v>
      </c>
      <c r="I43" s="17">
        <f t="shared" si="3"/>
        <v>34146.5</v>
      </c>
    </row>
    <row r="44" spans="1:9" x14ac:dyDescent="0.25">
      <c r="A44" s="1">
        <v>44121615</v>
      </c>
      <c r="B44" s="5" t="s">
        <v>149</v>
      </c>
      <c r="C44" s="5">
        <v>10</v>
      </c>
      <c r="D44" s="5"/>
      <c r="E44" s="5"/>
      <c r="F44" s="5">
        <f t="shared" si="2"/>
        <v>10</v>
      </c>
      <c r="G44" s="5" t="s">
        <v>0</v>
      </c>
      <c r="H44" s="17">
        <v>185</v>
      </c>
      <c r="I44" s="17">
        <f t="shared" si="3"/>
        <v>1850</v>
      </c>
    </row>
    <row r="45" spans="1:9" x14ac:dyDescent="0.25">
      <c r="A45" s="1">
        <v>44121615</v>
      </c>
      <c r="B45" s="5" t="s">
        <v>205</v>
      </c>
      <c r="C45" s="5">
        <v>0</v>
      </c>
      <c r="D45" s="5">
        <v>50</v>
      </c>
      <c r="E45" s="5"/>
      <c r="F45" s="5">
        <f t="shared" si="2"/>
        <v>50</v>
      </c>
      <c r="G45" s="5" t="s">
        <v>0</v>
      </c>
      <c r="H45" s="17">
        <v>30</v>
      </c>
      <c r="I45" s="17">
        <f t="shared" si="3"/>
        <v>1500</v>
      </c>
    </row>
    <row r="46" spans="1:9" x14ac:dyDescent="0.25">
      <c r="A46" s="1">
        <v>44121615</v>
      </c>
      <c r="B46" s="5" t="s">
        <v>151</v>
      </c>
      <c r="C46" s="5">
        <v>74</v>
      </c>
      <c r="D46" s="5"/>
      <c r="E46" s="5"/>
      <c r="F46" s="5">
        <f t="shared" si="2"/>
        <v>74</v>
      </c>
      <c r="G46" s="5" t="s">
        <v>1</v>
      </c>
      <c r="H46" s="17">
        <v>200</v>
      </c>
      <c r="I46" s="17">
        <f t="shared" si="3"/>
        <v>14800</v>
      </c>
    </row>
    <row r="47" spans="1:9" x14ac:dyDescent="0.25">
      <c r="A47" s="1">
        <v>44121618</v>
      </c>
      <c r="B47" s="5" t="s">
        <v>202</v>
      </c>
      <c r="C47" s="5">
        <v>8</v>
      </c>
      <c r="D47" s="5">
        <v>10</v>
      </c>
      <c r="E47" s="5"/>
      <c r="F47" s="5">
        <f t="shared" si="2"/>
        <v>18</v>
      </c>
      <c r="G47" s="5" t="s">
        <v>0</v>
      </c>
      <c r="H47" s="17">
        <v>244</v>
      </c>
      <c r="I47" s="17">
        <f t="shared" si="3"/>
        <v>4392</v>
      </c>
    </row>
    <row r="48" spans="1:9" x14ac:dyDescent="0.25">
      <c r="A48" s="1">
        <v>44121634</v>
      </c>
      <c r="B48" s="5" t="s">
        <v>152</v>
      </c>
      <c r="C48" s="5">
        <v>4</v>
      </c>
      <c r="D48" s="5"/>
      <c r="E48" s="5"/>
      <c r="F48" s="5">
        <f t="shared" si="2"/>
        <v>4</v>
      </c>
      <c r="G48" s="5" t="s">
        <v>0</v>
      </c>
      <c r="H48" s="17">
        <v>700</v>
      </c>
      <c r="I48" s="17">
        <f t="shared" si="3"/>
        <v>2800</v>
      </c>
    </row>
    <row r="49" spans="1:12" x14ac:dyDescent="0.25">
      <c r="A49" s="1">
        <v>44121634</v>
      </c>
      <c r="B49" s="5" t="s">
        <v>195</v>
      </c>
      <c r="C49" s="5">
        <v>15</v>
      </c>
      <c r="D49" s="5">
        <v>30</v>
      </c>
      <c r="E49" s="5"/>
      <c r="F49" s="5">
        <f t="shared" si="2"/>
        <v>45</v>
      </c>
      <c r="G49" s="5" t="s">
        <v>1</v>
      </c>
      <c r="H49" s="17">
        <v>13.57</v>
      </c>
      <c r="I49" s="17">
        <f t="shared" si="3"/>
        <v>610.65</v>
      </c>
    </row>
    <row r="50" spans="1:12" x14ac:dyDescent="0.25">
      <c r="A50" s="1">
        <v>44121634</v>
      </c>
      <c r="B50" s="5" t="s">
        <v>154</v>
      </c>
      <c r="C50" s="5">
        <v>140</v>
      </c>
      <c r="D50" s="5"/>
      <c r="E50" s="5"/>
      <c r="F50" s="5">
        <f t="shared" si="2"/>
        <v>140</v>
      </c>
      <c r="G50" s="5" t="s">
        <v>0</v>
      </c>
      <c r="H50" s="17">
        <v>29.24</v>
      </c>
      <c r="I50" s="17">
        <f t="shared" si="3"/>
        <v>4093.6</v>
      </c>
    </row>
    <row r="51" spans="1:12" x14ac:dyDescent="0.25">
      <c r="A51" s="1">
        <v>44121701</v>
      </c>
      <c r="B51" s="5" t="s">
        <v>155</v>
      </c>
      <c r="C51" s="5">
        <v>16</v>
      </c>
      <c r="D51" s="5"/>
      <c r="E51" s="5"/>
      <c r="F51" s="5">
        <f t="shared" si="2"/>
        <v>16</v>
      </c>
      <c r="G51" s="5" t="s">
        <v>4</v>
      </c>
      <c r="H51" s="17">
        <v>36</v>
      </c>
      <c r="I51" s="17">
        <f t="shared" si="3"/>
        <v>576</v>
      </c>
    </row>
    <row r="52" spans="1:12" x14ac:dyDescent="0.25">
      <c r="A52" s="1">
        <v>44121701</v>
      </c>
      <c r="B52" s="5" t="s">
        <v>126</v>
      </c>
      <c r="C52" s="5">
        <v>4</v>
      </c>
      <c r="D52" s="5"/>
      <c r="E52" s="5"/>
      <c r="F52" s="5">
        <f t="shared" si="2"/>
        <v>4</v>
      </c>
      <c r="G52" s="5" t="s">
        <v>4</v>
      </c>
      <c r="H52" s="17">
        <v>55</v>
      </c>
      <c r="I52" s="17">
        <f t="shared" si="3"/>
        <v>220</v>
      </c>
    </row>
    <row r="53" spans="1:12" x14ac:dyDescent="0.25">
      <c r="A53" s="1">
        <v>44121701</v>
      </c>
      <c r="B53" s="5" t="s">
        <v>118</v>
      </c>
      <c r="C53" s="5">
        <v>326</v>
      </c>
      <c r="D53" s="5">
        <v>72</v>
      </c>
      <c r="E53" s="5">
        <v>1</v>
      </c>
      <c r="F53" s="5">
        <f t="shared" si="2"/>
        <v>397</v>
      </c>
      <c r="G53" s="5" t="s">
        <v>4</v>
      </c>
      <c r="H53" s="17">
        <v>53</v>
      </c>
      <c r="I53" s="17">
        <f t="shared" si="3"/>
        <v>21041</v>
      </c>
    </row>
    <row r="54" spans="1:12" x14ac:dyDescent="0.25">
      <c r="A54" s="1">
        <v>44121701</v>
      </c>
      <c r="B54" s="5" t="s">
        <v>157</v>
      </c>
      <c r="C54" s="5">
        <v>79</v>
      </c>
      <c r="D54" s="5"/>
      <c r="E54" s="5"/>
      <c r="F54" s="5">
        <f t="shared" si="2"/>
        <v>79</v>
      </c>
      <c r="G54" s="5" t="s">
        <v>0</v>
      </c>
      <c r="H54" s="17">
        <v>55</v>
      </c>
      <c r="I54" s="17">
        <f t="shared" si="3"/>
        <v>4345</v>
      </c>
    </row>
    <row r="55" spans="1:12" x14ac:dyDescent="0.25">
      <c r="A55" s="1">
        <v>44121701</v>
      </c>
      <c r="B55" s="5" t="s">
        <v>156</v>
      </c>
      <c r="C55" s="5">
        <v>103</v>
      </c>
      <c r="D55" s="5"/>
      <c r="E55" s="5"/>
      <c r="F55" s="5">
        <f t="shared" si="2"/>
        <v>103</v>
      </c>
      <c r="G55" s="5" t="s">
        <v>0</v>
      </c>
      <c r="H55" s="17">
        <v>36</v>
      </c>
      <c r="I55" s="17">
        <f t="shared" si="3"/>
        <v>3708</v>
      </c>
    </row>
    <row r="56" spans="1:12" x14ac:dyDescent="0.25">
      <c r="A56" s="1">
        <v>44121701</v>
      </c>
      <c r="B56" s="5" t="s">
        <v>23</v>
      </c>
      <c r="C56" s="5">
        <v>5</v>
      </c>
      <c r="D56" s="5"/>
      <c r="E56" s="5">
        <v>2</v>
      </c>
      <c r="F56" s="5">
        <f t="shared" si="2"/>
        <v>3</v>
      </c>
      <c r="G56" s="5" t="s">
        <v>0</v>
      </c>
      <c r="H56" s="17">
        <v>36</v>
      </c>
      <c r="I56" s="17">
        <f t="shared" si="3"/>
        <v>108</v>
      </c>
      <c r="L56" t="s">
        <v>127</v>
      </c>
    </row>
    <row r="57" spans="1:12" x14ac:dyDescent="0.25">
      <c r="A57" s="1">
        <v>44121701</v>
      </c>
      <c r="B57" s="5" t="s">
        <v>207</v>
      </c>
      <c r="C57" s="5">
        <v>0</v>
      </c>
      <c r="D57" s="5">
        <v>24</v>
      </c>
      <c r="E57" s="5"/>
      <c r="F57" s="5">
        <f t="shared" si="2"/>
        <v>24</v>
      </c>
      <c r="G57" s="5" t="s">
        <v>4</v>
      </c>
      <c r="H57" s="17">
        <v>15</v>
      </c>
      <c r="I57" s="17">
        <f t="shared" si="3"/>
        <v>360</v>
      </c>
    </row>
    <row r="58" spans="1:12" x14ac:dyDescent="0.25">
      <c r="A58" s="1">
        <v>44121701</v>
      </c>
      <c r="B58" s="5" t="s">
        <v>114</v>
      </c>
      <c r="C58" s="5">
        <v>14</v>
      </c>
      <c r="D58" s="5"/>
      <c r="E58" s="5"/>
      <c r="F58" s="5">
        <f t="shared" si="2"/>
        <v>14</v>
      </c>
      <c r="G58" s="5" t="s">
        <v>4</v>
      </c>
      <c r="H58" s="17">
        <v>54</v>
      </c>
      <c r="I58" s="17">
        <f t="shared" si="3"/>
        <v>756</v>
      </c>
    </row>
    <row r="59" spans="1:12" x14ac:dyDescent="0.25">
      <c r="A59" s="1">
        <v>44121706</v>
      </c>
      <c r="B59" s="5" t="s">
        <v>115</v>
      </c>
      <c r="C59" s="5">
        <v>0</v>
      </c>
      <c r="D59" s="5"/>
      <c r="E59" s="5"/>
      <c r="F59" s="5">
        <f t="shared" si="2"/>
        <v>0</v>
      </c>
      <c r="G59" s="5" t="s">
        <v>0</v>
      </c>
      <c r="H59" s="17">
        <v>25</v>
      </c>
      <c r="I59" s="17">
        <f t="shared" si="3"/>
        <v>0</v>
      </c>
    </row>
    <row r="60" spans="1:12" x14ac:dyDescent="0.25">
      <c r="A60" s="1">
        <v>44121708</v>
      </c>
      <c r="B60" s="5" t="s">
        <v>160</v>
      </c>
      <c r="C60" s="5">
        <v>48</v>
      </c>
      <c r="D60" s="5"/>
      <c r="E60" s="5"/>
      <c r="F60" s="5">
        <f t="shared" si="2"/>
        <v>48</v>
      </c>
      <c r="G60" s="5" t="s">
        <v>112</v>
      </c>
      <c r="H60" s="17">
        <v>9</v>
      </c>
      <c r="I60" s="17">
        <f t="shared" si="3"/>
        <v>432</v>
      </c>
    </row>
    <row r="61" spans="1:12" x14ac:dyDescent="0.25">
      <c r="A61" s="1">
        <v>44121708</v>
      </c>
      <c r="B61" s="5" t="s">
        <v>159</v>
      </c>
      <c r="C61" s="5">
        <v>12</v>
      </c>
      <c r="D61" s="5">
        <v>72</v>
      </c>
      <c r="E61" s="5"/>
      <c r="F61" s="5">
        <f t="shared" si="2"/>
        <v>84</v>
      </c>
      <c r="G61" s="5" t="s">
        <v>112</v>
      </c>
      <c r="H61" s="17">
        <v>9</v>
      </c>
      <c r="I61" s="17">
        <f t="shared" si="3"/>
        <v>756</v>
      </c>
    </row>
    <row r="62" spans="1:12" x14ac:dyDescent="0.25">
      <c r="A62" s="1">
        <v>44121708</v>
      </c>
      <c r="B62" s="5" t="s">
        <v>194</v>
      </c>
      <c r="C62" s="5">
        <v>21</v>
      </c>
      <c r="D62" s="5">
        <v>72</v>
      </c>
      <c r="E62" s="5"/>
      <c r="F62" s="5">
        <f t="shared" si="2"/>
        <v>93</v>
      </c>
      <c r="G62" s="5" t="s">
        <v>112</v>
      </c>
      <c r="H62" s="17">
        <v>9</v>
      </c>
      <c r="I62" s="17">
        <f t="shared" si="3"/>
        <v>837</v>
      </c>
    </row>
    <row r="63" spans="1:12" x14ac:dyDescent="0.25">
      <c r="A63" s="1">
        <v>44121708</v>
      </c>
      <c r="B63" s="5" t="s">
        <v>193</v>
      </c>
      <c r="C63" s="5">
        <v>42</v>
      </c>
      <c r="D63" s="5">
        <v>72</v>
      </c>
      <c r="E63" s="5"/>
      <c r="F63" s="5">
        <f t="shared" si="2"/>
        <v>114</v>
      </c>
      <c r="G63" s="5" t="s">
        <v>4</v>
      </c>
      <c r="H63" s="17">
        <v>9</v>
      </c>
      <c r="I63" s="17">
        <f t="shared" si="3"/>
        <v>1026</v>
      </c>
    </row>
    <row r="64" spans="1:12" x14ac:dyDescent="0.25">
      <c r="A64" s="1">
        <v>44121708</v>
      </c>
      <c r="B64" s="5" t="s">
        <v>192</v>
      </c>
      <c r="C64" s="5">
        <v>12</v>
      </c>
      <c r="D64" s="5">
        <v>72</v>
      </c>
      <c r="E64" s="5"/>
      <c r="F64" s="5">
        <f t="shared" si="2"/>
        <v>84</v>
      </c>
      <c r="G64" s="5" t="s">
        <v>4</v>
      </c>
      <c r="H64" s="17">
        <v>9</v>
      </c>
      <c r="I64" s="17">
        <f t="shared" si="3"/>
        <v>756</v>
      </c>
    </row>
    <row r="65" spans="1:9" x14ac:dyDescent="0.25">
      <c r="A65" s="1">
        <v>44121708</v>
      </c>
      <c r="B65" s="5" t="s">
        <v>24</v>
      </c>
      <c r="C65" s="5">
        <v>12</v>
      </c>
      <c r="D65" s="5"/>
      <c r="E65" s="5"/>
      <c r="F65" s="5">
        <f t="shared" si="2"/>
        <v>12</v>
      </c>
      <c r="G65" s="5" t="s">
        <v>4</v>
      </c>
      <c r="H65" s="17">
        <v>9</v>
      </c>
      <c r="I65" s="17">
        <f t="shared" si="3"/>
        <v>108</v>
      </c>
    </row>
    <row r="66" spans="1:9" x14ac:dyDescent="0.25">
      <c r="A66" s="1">
        <v>44121708</v>
      </c>
      <c r="B66" s="5" t="s">
        <v>25</v>
      </c>
      <c r="C66" s="5">
        <v>12</v>
      </c>
      <c r="D66" s="5"/>
      <c r="E66" s="5"/>
      <c r="F66" s="5">
        <f t="shared" si="2"/>
        <v>12</v>
      </c>
      <c r="G66" s="5" t="s">
        <v>4</v>
      </c>
      <c r="H66" s="17">
        <v>9</v>
      </c>
      <c r="I66" s="17">
        <f t="shared" si="3"/>
        <v>108</v>
      </c>
    </row>
    <row r="67" spans="1:9" x14ac:dyDescent="0.25">
      <c r="A67" s="1">
        <v>44121708</v>
      </c>
      <c r="B67" s="5" t="s">
        <v>26</v>
      </c>
      <c r="C67" s="5">
        <v>12</v>
      </c>
      <c r="D67" s="5"/>
      <c r="E67" s="5"/>
      <c r="F67" s="5">
        <f t="shared" si="2"/>
        <v>12</v>
      </c>
      <c r="G67" s="5" t="s">
        <v>0</v>
      </c>
      <c r="H67" s="17">
        <v>96</v>
      </c>
      <c r="I67" s="17">
        <f t="shared" si="3"/>
        <v>1152</v>
      </c>
    </row>
    <row r="68" spans="1:9" x14ac:dyDescent="0.25">
      <c r="A68" s="1">
        <v>44121708</v>
      </c>
      <c r="B68" s="5" t="s">
        <v>27</v>
      </c>
      <c r="C68" s="5">
        <v>3</v>
      </c>
      <c r="D68" s="5"/>
      <c r="E68" s="5"/>
      <c r="F68" s="5">
        <f t="shared" si="2"/>
        <v>3</v>
      </c>
      <c r="G68" s="5" t="s">
        <v>0</v>
      </c>
      <c r="H68" s="17">
        <v>96</v>
      </c>
      <c r="I68" s="17">
        <f t="shared" si="3"/>
        <v>288</v>
      </c>
    </row>
    <row r="69" spans="1:9" x14ac:dyDescent="0.25">
      <c r="A69" s="1">
        <v>44121708</v>
      </c>
      <c r="B69" s="5" t="s">
        <v>213</v>
      </c>
      <c r="C69" s="5">
        <v>0</v>
      </c>
      <c r="D69" s="5">
        <v>5</v>
      </c>
      <c r="E69" s="5"/>
      <c r="F69" s="5">
        <f t="shared" si="2"/>
        <v>5</v>
      </c>
      <c r="G69" s="5" t="s">
        <v>0</v>
      </c>
      <c r="H69" s="17">
        <v>158</v>
      </c>
      <c r="I69" s="17">
        <f t="shared" ref="I69" si="4">F69*H69</f>
        <v>790</v>
      </c>
    </row>
    <row r="70" spans="1:9" x14ac:dyDescent="0.25">
      <c r="A70" s="1">
        <v>44121710</v>
      </c>
      <c r="B70" s="5" t="s">
        <v>132</v>
      </c>
      <c r="C70" s="5">
        <v>174</v>
      </c>
      <c r="D70" s="5"/>
      <c r="E70" s="5">
        <v>2</v>
      </c>
      <c r="F70" s="5">
        <f t="shared" ref="F70:F98" si="5">C70+D70-(E70)</f>
        <v>172</v>
      </c>
      <c r="G70" s="5" t="s">
        <v>10</v>
      </c>
      <c r="H70" s="17">
        <v>56</v>
      </c>
      <c r="I70" s="17">
        <f t="shared" ref="I70:I98" si="6">F70*H70</f>
        <v>9632</v>
      </c>
    </row>
    <row r="71" spans="1:9" x14ac:dyDescent="0.25">
      <c r="A71" s="1">
        <v>44121708</v>
      </c>
      <c r="B71" s="5" t="s">
        <v>211</v>
      </c>
      <c r="C71" s="5">
        <v>0</v>
      </c>
      <c r="D71" s="5">
        <v>10</v>
      </c>
      <c r="E71" s="5"/>
      <c r="F71" s="5">
        <f t="shared" ref="F71" si="7">C71+D71-(E71)</f>
        <v>10</v>
      </c>
      <c r="G71" s="5" t="s">
        <v>0</v>
      </c>
      <c r="H71" s="17">
        <v>48</v>
      </c>
      <c r="I71" s="17">
        <f t="shared" ref="I71" si="8">F71*H71</f>
        <v>480</v>
      </c>
    </row>
    <row r="72" spans="1:9" x14ac:dyDescent="0.25">
      <c r="A72" s="1">
        <v>44122003</v>
      </c>
      <c r="B72" s="5" t="s">
        <v>212</v>
      </c>
      <c r="C72" s="5">
        <v>0</v>
      </c>
      <c r="D72" s="5">
        <v>50</v>
      </c>
      <c r="E72" s="5"/>
      <c r="F72" s="5">
        <f t="shared" ref="F72" si="9">C72+D72-(E72)</f>
        <v>50</v>
      </c>
      <c r="G72" s="5" t="s">
        <v>0</v>
      </c>
      <c r="H72" s="17">
        <v>33</v>
      </c>
      <c r="I72" s="17">
        <f t="shared" ref="I72" si="10">F72*H72</f>
        <v>1650</v>
      </c>
    </row>
    <row r="73" spans="1:9" x14ac:dyDescent="0.25">
      <c r="A73" s="1">
        <v>44121716</v>
      </c>
      <c r="B73" s="5" t="s">
        <v>28</v>
      </c>
      <c r="C73" s="5">
        <v>1</v>
      </c>
      <c r="D73" s="5">
        <v>30</v>
      </c>
      <c r="E73" s="5"/>
      <c r="F73" s="5">
        <f t="shared" si="5"/>
        <v>31</v>
      </c>
      <c r="G73" s="5" t="s">
        <v>0</v>
      </c>
      <c r="H73" s="17">
        <v>5</v>
      </c>
      <c r="I73" s="17">
        <f t="shared" si="6"/>
        <v>155</v>
      </c>
    </row>
    <row r="74" spans="1:9" x14ac:dyDescent="0.25">
      <c r="A74" s="1">
        <v>44121716</v>
      </c>
      <c r="B74" s="5" t="s">
        <v>6</v>
      </c>
      <c r="C74" s="5">
        <v>41</v>
      </c>
      <c r="D74" s="5">
        <v>72</v>
      </c>
      <c r="E74" s="5">
        <v>12</v>
      </c>
      <c r="F74" s="5">
        <f t="shared" si="5"/>
        <v>101</v>
      </c>
      <c r="G74" s="5" t="s">
        <v>0</v>
      </c>
      <c r="H74" s="17">
        <v>7</v>
      </c>
      <c r="I74" s="17">
        <f t="shared" si="6"/>
        <v>707</v>
      </c>
    </row>
    <row r="75" spans="1:9" x14ac:dyDescent="0.25">
      <c r="A75" s="1">
        <v>44121716</v>
      </c>
      <c r="B75" s="5" t="s">
        <v>183</v>
      </c>
      <c r="C75" s="5">
        <v>189</v>
      </c>
      <c r="D75" s="5">
        <v>20</v>
      </c>
      <c r="E75" s="5"/>
      <c r="F75" s="5">
        <f t="shared" si="5"/>
        <v>209</v>
      </c>
      <c r="G75" s="5" t="s">
        <v>0</v>
      </c>
      <c r="H75" s="17">
        <v>7</v>
      </c>
      <c r="I75" s="17">
        <f t="shared" si="6"/>
        <v>1463</v>
      </c>
    </row>
    <row r="76" spans="1:9" x14ac:dyDescent="0.25">
      <c r="A76" s="1">
        <v>44121905</v>
      </c>
      <c r="B76" s="5" t="s">
        <v>184</v>
      </c>
      <c r="C76" s="5">
        <v>24</v>
      </c>
      <c r="D76" s="5">
        <v>20</v>
      </c>
      <c r="E76" s="5"/>
      <c r="F76" s="5">
        <f t="shared" si="5"/>
        <v>44</v>
      </c>
      <c r="G76" s="5" t="s">
        <v>0</v>
      </c>
      <c r="H76" s="17">
        <v>7</v>
      </c>
      <c r="I76" s="17">
        <f t="shared" si="6"/>
        <v>308</v>
      </c>
    </row>
    <row r="77" spans="1:9" x14ac:dyDescent="0.25">
      <c r="A77" s="1">
        <v>44121905</v>
      </c>
      <c r="B77" s="5" t="s">
        <v>210</v>
      </c>
      <c r="C77" s="5">
        <v>0</v>
      </c>
      <c r="D77" s="5">
        <v>20</v>
      </c>
      <c r="E77" s="5"/>
      <c r="F77" s="5">
        <f t="shared" si="5"/>
        <v>20</v>
      </c>
      <c r="G77" s="5" t="s">
        <v>0</v>
      </c>
      <c r="H77" s="17">
        <v>7</v>
      </c>
      <c r="I77" s="17">
        <f t="shared" si="6"/>
        <v>140</v>
      </c>
    </row>
    <row r="78" spans="1:9" x14ac:dyDescent="0.25">
      <c r="A78" s="1">
        <v>44121905</v>
      </c>
      <c r="B78" s="5" t="s">
        <v>168</v>
      </c>
      <c r="C78" s="5">
        <v>18</v>
      </c>
      <c r="D78" s="5"/>
      <c r="E78" s="5"/>
      <c r="F78" s="5">
        <f t="shared" si="5"/>
        <v>18</v>
      </c>
      <c r="G78" s="5" t="s">
        <v>0</v>
      </c>
      <c r="H78" s="17">
        <v>70</v>
      </c>
      <c r="I78" s="17">
        <f t="shared" si="6"/>
        <v>1260</v>
      </c>
    </row>
    <row r="79" spans="1:9" x14ac:dyDescent="0.25">
      <c r="A79" s="1">
        <v>44122002</v>
      </c>
      <c r="B79" s="5" t="s">
        <v>163</v>
      </c>
      <c r="C79" s="5">
        <v>580</v>
      </c>
      <c r="D79" s="5">
        <v>0</v>
      </c>
      <c r="E79" s="5">
        <v>38</v>
      </c>
      <c r="F79" s="5">
        <f t="shared" si="5"/>
        <v>542</v>
      </c>
      <c r="G79" s="5" t="s">
        <v>248</v>
      </c>
      <c r="H79" s="17">
        <v>147</v>
      </c>
      <c r="I79" s="17">
        <f t="shared" si="6"/>
        <v>79674</v>
      </c>
    </row>
    <row r="80" spans="1:9" x14ac:dyDescent="0.25">
      <c r="A80" s="1">
        <v>44122003</v>
      </c>
      <c r="B80" s="5" t="s">
        <v>164</v>
      </c>
      <c r="C80" s="5">
        <v>3</v>
      </c>
      <c r="D80" s="5"/>
      <c r="E80" s="5"/>
      <c r="F80" s="5">
        <f t="shared" si="5"/>
        <v>3</v>
      </c>
      <c r="G80" s="5" t="s">
        <v>0</v>
      </c>
      <c r="H80" s="17">
        <v>305</v>
      </c>
      <c r="I80" s="17">
        <f t="shared" si="6"/>
        <v>915</v>
      </c>
    </row>
    <row r="81" spans="1:10" x14ac:dyDescent="0.25">
      <c r="A81" s="1">
        <v>44121708</v>
      </c>
      <c r="B81" s="5" t="s">
        <v>203</v>
      </c>
      <c r="C81" s="5">
        <v>0</v>
      </c>
      <c r="D81" s="5">
        <v>50</v>
      </c>
      <c r="E81" s="5"/>
      <c r="F81" s="5">
        <f t="shared" si="5"/>
        <v>50</v>
      </c>
      <c r="G81" s="5" t="s">
        <v>0</v>
      </c>
      <c r="H81" s="17">
        <v>199</v>
      </c>
      <c r="I81" s="17">
        <f t="shared" si="6"/>
        <v>9950</v>
      </c>
    </row>
    <row r="82" spans="1:10" x14ac:dyDescent="0.25">
      <c r="A82" s="1">
        <v>44122003</v>
      </c>
      <c r="B82" s="5" t="s">
        <v>29</v>
      </c>
      <c r="C82" s="5">
        <v>229</v>
      </c>
      <c r="D82" s="5"/>
      <c r="E82" s="5"/>
      <c r="F82" s="5">
        <f t="shared" si="5"/>
        <v>229</v>
      </c>
      <c r="G82" s="5" t="s">
        <v>1</v>
      </c>
      <c r="H82" s="17">
        <v>88</v>
      </c>
      <c r="I82" s="17">
        <f t="shared" si="6"/>
        <v>20152</v>
      </c>
    </row>
    <row r="83" spans="1:10" x14ac:dyDescent="0.25">
      <c r="A83" s="1">
        <v>44122003</v>
      </c>
      <c r="B83" s="5" t="s">
        <v>30</v>
      </c>
      <c r="C83" s="5">
        <v>15</v>
      </c>
      <c r="D83" s="5">
        <v>20</v>
      </c>
      <c r="E83" s="5"/>
      <c r="F83" s="5">
        <f t="shared" si="5"/>
        <v>35</v>
      </c>
      <c r="G83" s="5" t="s">
        <v>0</v>
      </c>
      <c r="H83" s="17">
        <v>16</v>
      </c>
      <c r="I83" s="17">
        <f t="shared" si="6"/>
        <v>560</v>
      </c>
    </row>
    <row r="84" spans="1:10" x14ac:dyDescent="0.25">
      <c r="A84" s="1">
        <v>44122003</v>
      </c>
      <c r="B84" s="5" t="s">
        <v>31</v>
      </c>
      <c r="C84" s="5">
        <v>8</v>
      </c>
      <c r="D84" s="5"/>
      <c r="E84" s="5"/>
      <c r="F84" s="5">
        <f t="shared" si="5"/>
        <v>8</v>
      </c>
      <c r="G84" s="5" t="s">
        <v>0</v>
      </c>
      <c r="H84" s="17">
        <v>250</v>
      </c>
      <c r="I84" s="17">
        <f t="shared" si="6"/>
        <v>2000</v>
      </c>
    </row>
    <row r="85" spans="1:10" x14ac:dyDescent="0.25">
      <c r="A85" s="1">
        <v>44122010</v>
      </c>
      <c r="B85" s="5" t="s">
        <v>122</v>
      </c>
      <c r="C85" s="5">
        <v>250</v>
      </c>
      <c r="D85" s="5">
        <v>50</v>
      </c>
      <c r="E85" s="5"/>
      <c r="F85" s="5">
        <f t="shared" si="5"/>
        <v>300</v>
      </c>
      <c r="G85" s="5" t="s">
        <v>10</v>
      </c>
      <c r="H85" s="17">
        <v>723</v>
      </c>
      <c r="I85" s="17">
        <f t="shared" si="6"/>
        <v>216900</v>
      </c>
    </row>
    <row r="86" spans="1:10" x14ac:dyDescent="0.25">
      <c r="A86" s="1">
        <v>44122011</v>
      </c>
      <c r="B86" s="5" t="s">
        <v>32</v>
      </c>
      <c r="C86" s="5">
        <v>2</v>
      </c>
      <c r="D86" s="5"/>
      <c r="E86" s="5"/>
      <c r="F86" s="5">
        <f t="shared" si="5"/>
        <v>2</v>
      </c>
      <c r="G86" s="5" t="s">
        <v>1</v>
      </c>
      <c r="H86" s="17">
        <v>350</v>
      </c>
      <c r="I86" s="17">
        <f t="shared" si="6"/>
        <v>700</v>
      </c>
    </row>
    <row r="87" spans="1:10" x14ac:dyDescent="0.25">
      <c r="A87" s="1">
        <v>44122011</v>
      </c>
      <c r="B87" s="5" t="s">
        <v>204</v>
      </c>
      <c r="C87" s="5">
        <v>0</v>
      </c>
      <c r="D87" s="5">
        <v>3</v>
      </c>
      <c r="E87" s="5"/>
      <c r="F87" s="5">
        <f t="shared" si="5"/>
        <v>3</v>
      </c>
      <c r="G87" s="5" t="s">
        <v>1</v>
      </c>
      <c r="H87" s="17">
        <v>1475</v>
      </c>
      <c r="I87" s="17">
        <f t="shared" si="6"/>
        <v>4425</v>
      </c>
    </row>
    <row r="88" spans="1:10" x14ac:dyDescent="0.25">
      <c r="A88" s="1">
        <v>44122011</v>
      </c>
      <c r="B88" s="5" t="s">
        <v>166</v>
      </c>
      <c r="C88" s="5">
        <v>1</v>
      </c>
      <c r="D88" s="5"/>
      <c r="E88" s="5"/>
      <c r="F88" s="5">
        <f t="shared" si="5"/>
        <v>1</v>
      </c>
      <c r="G88" s="5" t="s">
        <v>1</v>
      </c>
      <c r="H88" s="17">
        <v>1375</v>
      </c>
      <c r="I88" s="17">
        <f t="shared" si="6"/>
        <v>1375</v>
      </c>
    </row>
    <row r="89" spans="1:10" x14ac:dyDescent="0.25">
      <c r="A89" s="1">
        <v>44122011</v>
      </c>
      <c r="B89" s="5" t="s">
        <v>165</v>
      </c>
      <c r="C89" s="5">
        <v>8</v>
      </c>
      <c r="D89" s="5"/>
      <c r="E89" s="5"/>
      <c r="F89" s="5">
        <f t="shared" si="5"/>
        <v>8</v>
      </c>
      <c r="G89" s="5" t="s">
        <v>1</v>
      </c>
      <c r="H89" s="17">
        <v>1200</v>
      </c>
      <c r="I89" s="17">
        <f t="shared" si="6"/>
        <v>9600</v>
      </c>
    </row>
    <row r="90" spans="1:10" x14ac:dyDescent="0.25">
      <c r="A90" s="1">
        <v>44122011</v>
      </c>
      <c r="B90" s="5" t="s">
        <v>167</v>
      </c>
      <c r="C90" s="5">
        <v>4</v>
      </c>
      <c r="D90" s="5"/>
      <c r="E90" s="5"/>
      <c r="F90" s="5">
        <f t="shared" si="5"/>
        <v>4</v>
      </c>
      <c r="G90" s="5" t="s">
        <v>1</v>
      </c>
      <c r="H90" s="17">
        <v>1275</v>
      </c>
      <c r="I90" s="17">
        <f t="shared" si="6"/>
        <v>5100</v>
      </c>
      <c r="J90">
        <f>30+25</f>
        <v>55</v>
      </c>
    </row>
    <row r="91" spans="1:10" x14ac:dyDescent="0.25">
      <c r="A91" s="1">
        <v>44122011</v>
      </c>
      <c r="B91" s="5" t="s">
        <v>33</v>
      </c>
      <c r="C91" s="5">
        <v>0</v>
      </c>
      <c r="D91" s="5"/>
      <c r="E91" s="5"/>
      <c r="F91" s="5">
        <f t="shared" si="5"/>
        <v>0</v>
      </c>
      <c r="G91" s="5" t="s">
        <v>1</v>
      </c>
      <c r="H91" s="17">
        <v>1500</v>
      </c>
      <c r="I91" s="17">
        <f t="shared" si="6"/>
        <v>0</v>
      </c>
    </row>
    <row r="92" spans="1:10" x14ac:dyDescent="0.25">
      <c r="A92" s="1">
        <v>44122104</v>
      </c>
      <c r="B92" s="5" t="s">
        <v>120</v>
      </c>
      <c r="C92" s="5">
        <v>51</v>
      </c>
      <c r="D92" s="5"/>
      <c r="E92" s="5">
        <v>6</v>
      </c>
      <c r="F92" s="5">
        <f t="shared" si="5"/>
        <v>45</v>
      </c>
      <c r="G92" s="5" t="s">
        <v>143</v>
      </c>
      <c r="H92" s="17">
        <v>535.20000000000005</v>
      </c>
      <c r="I92" s="17">
        <f t="shared" si="6"/>
        <v>24084.000000000004</v>
      </c>
    </row>
    <row r="93" spans="1:10" x14ac:dyDescent="0.25">
      <c r="A93" s="1">
        <v>44122104</v>
      </c>
      <c r="B93" s="5" t="s">
        <v>209</v>
      </c>
      <c r="C93" s="5">
        <v>102</v>
      </c>
      <c r="D93" s="5">
        <v>100</v>
      </c>
      <c r="E93" s="5">
        <v>6</v>
      </c>
      <c r="F93" s="5">
        <f t="shared" si="5"/>
        <v>196</v>
      </c>
      <c r="G93" s="5" t="s">
        <v>0</v>
      </c>
      <c r="H93" s="17">
        <v>26</v>
      </c>
      <c r="I93" s="17">
        <f t="shared" si="6"/>
        <v>5096</v>
      </c>
    </row>
    <row r="94" spans="1:10" x14ac:dyDescent="0.25">
      <c r="A94" s="1">
        <v>44122107</v>
      </c>
      <c r="B94" s="5" t="s">
        <v>121</v>
      </c>
      <c r="C94" s="5">
        <v>162</v>
      </c>
      <c r="D94" s="5"/>
      <c r="E94" s="5">
        <v>6</v>
      </c>
      <c r="F94" s="5">
        <f t="shared" si="5"/>
        <v>156</v>
      </c>
      <c r="G94" s="5" t="s">
        <v>5</v>
      </c>
      <c r="H94" s="17">
        <v>130</v>
      </c>
      <c r="I94" s="17">
        <f t="shared" si="6"/>
        <v>20280</v>
      </c>
    </row>
    <row r="95" spans="1:10" x14ac:dyDescent="0.25">
      <c r="A95" s="1">
        <v>44122107</v>
      </c>
      <c r="B95" s="5" t="s">
        <v>201</v>
      </c>
      <c r="C95" s="5">
        <v>4</v>
      </c>
      <c r="D95" s="5">
        <v>12</v>
      </c>
      <c r="E95" s="5"/>
      <c r="F95" s="5">
        <f t="shared" si="5"/>
        <v>16</v>
      </c>
      <c r="G95" s="5" t="s">
        <v>0</v>
      </c>
      <c r="H95" s="17">
        <v>22</v>
      </c>
      <c r="I95" s="17">
        <f t="shared" si="6"/>
        <v>352</v>
      </c>
    </row>
    <row r="96" spans="1:10" x14ac:dyDescent="0.25">
      <c r="A96" s="1">
        <v>44122107</v>
      </c>
      <c r="B96" s="5" t="s">
        <v>188</v>
      </c>
      <c r="C96" s="5">
        <v>13</v>
      </c>
      <c r="D96" s="5"/>
      <c r="E96" s="5"/>
      <c r="F96" s="5">
        <f t="shared" si="5"/>
        <v>13</v>
      </c>
      <c r="G96" s="5" t="s">
        <v>0</v>
      </c>
      <c r="H96" s="17">
        <v>30</v>
      </c>
      <c r="I96" s="17">
        <f t="shared" si="6"/>
        <v>390</v>
      </c>
    </row>
    <row r="97" spans="1:9" x14ac:dyDescent="0.25">
      <c r="A97" s="1">
        <v>44122107</v>
      </c>
      <c r="B97" s="5" t="s">
        <v>34</v>
      </c>
      <c r="C97" s="5">
        <v>17</v>
      </c>
      <c r="D97" s="5"/>
      <c r="E97" s="5"/>
      <c r="F97" s="5">
        <f t="shared" si="5"/>
        <v>17</v>
      </c>
      <c r="G97" s="5" t="s">
        <v>0</v>
      </c>
      <c r="H97" s="17">
        <v>487</v>
      </c>
      <c r="I97" s="17">
        <f t="shared" si="6"/>
        <v>8279</v>
      </c>
    </row>
    <row r="98" spans="1:9" ht="15.75" thickBot="1" x14ac:dyDescent="0.3">
      <c r="A98" s="1">
        <v>44122115</v>
      </c>
      <c r="B98" s="8" t="s">
        <v>35</v>
      </c>
      <c r="C98" s="8">
        <v>20</v>
      </c>
      <c r="D98" s="8"/>
      <c r="E98" s="8"/>
      <c r="F98" s="5">
        <f t="shared" si="5"/>
        <v>20</v>
      </c>
      <c r="G98" s="8" t="s">
        <v>0</v>
      </c>
      <c r="H98" s="18">
        <v>60</v>
      </c>
      <c r="I98" s="17">
        <f t="shared" si="6"/>
        <v>1200</v>
      </c>
    </row>
    <row r="99" spans="1:9" ht="30.75" thickBot="1" x14ac:dyDescent="0.3">
      <c r="A99" s="14"/>
      <c r="B99" s="15" t="s">
        <v>36</v>
      </c>
      <c r="C99" s="13" t="s">
        <v>2</v>
      </c>
      <c r="D99" s="24" t="s">
        <v>133</v>
      </c>
      <c r="E99" s="24" t="s">
        <v>134</v>
      </c>
      <c r="F99" s="24" t="s">
        <v>185</v>
      </c>
      <c r="G99" s="13" t="s">
        <v>16</v>
      </c>
      <c r="H99" s="19" t="s">
        <v>3</v>
      </c>
      <c r="I99" s="19">
        <f>SUM(I3:I98)</f>
        <v>3340852.8699999996</v>
      </c>
    </row>
    <row r="100" spans="1:9" x14ac:dyDescent="0.25">
      <c r="A100" s="9">
        <v>44103105</v>
      </c>
      <c r="B100" s="10" t="s">
        <v>128</v>
      </c>
      <c r="C100" s="10">
        <v>2</v>
      </c>
      <c r="D100" s="10"/>
      <c r="E100" s="10"/>
      <c r="F100" s="5">
        <f t="shared" ref="F100:F138" si="11">C100+D100-(E100)</f>
        <v>2</v>
      </c>
      <c r="G100" s="10" t="s">
        <v>0</v>
      </c>
      <c r="H100" s="20">
        <v>4250</v>
      </c>
      <c r="I100" s="20">
        <f>F100*H100</f>
        <v>8500</v>
      </c>
    </row>
    <row r="101" spans="1:9" x14ac:dyDescent="0.25">
      <c r="A101" s="1">
        <v>44103105</v>
      </c>
      <c r="B101" s="5" t="s">
        <v>129</v>
      </c>
      <c r="C101" s="5">
        <v>2</v>
      </c>
      <c r="D101" s="5"/>
      <c r="E101" s="5"/>
      <c r="F101" s="5">
        <f t="shared" si="11"/>
        <v>2</v>
      </c>
      <c r="G101" s="5" t="s">
        <v>0</v>
      </c>
      <c r="H101" s="20">
        <v>4250</v>
      </c>
      <c r="I101" s="20">
        <f t="shared" ref="I101:I140" si="12">F101*H101</f>
        <v>8500</v>
      </c>
    </row>
    <row r="102" spans="1:9" x14ac:dyDescent="0.25">
      <c r="A102" s="1">
        <v>44103105</v>
      </c>
      <c r="B102" s="5" t="s">
        <v>130</v>
      </c>
      <c r="C102" s="5">
        <v>2</v>
      </c>
      <c r="D102" s="5"/>
      <c r="E102" s="5"/>
      <c r="F102" s="5">
        <f t="shared" si="11"/>
        <v>2</v>
      </c>
      <c r="G102" s="5" t="s">
        <v>0</v>
      </c>
      <c r="H102" s="20">
        <v>4250</v>
      </c>
      <c r="I102" s="20">
        <f t="shared" si="12"/>
        <v>8500</v>
      </c>
    </row>
    <row r="103" spans="1:9" x14ac:dyDescent="0.25">
      <c r="A103" s="1">
        <v>44103105</v>
      </c>
      <c r="B103" s="5" t="s">
        <v>131</v>
      </c>
      <c r="C103" s="5">
        <v>6</v>
      </c>
      <c r="D103" s="5"/>
      <c r="E103" s="5"/>
      <c r="F103" s="5">
        <f t="shared" si="11"/>
        <v>6</v>
      </c>
      <c r="G103" s="5" t="s">
        <v>0</v>
      </c>
      <c r="H103" s="20">
        <v>4250</v>
      </c>
      <c r="I103" s="20">
        <f t="shared" si="12"/>
        <v>25500</v>
      </c>
    </row>
    <row r="104" spans="1:9" x14ac:dyDescent="0.25">
      <c r="A104" s="1">
        <v>44103105</v>
      </c>
      <c r="B104" s="5" t="s">
        <v>37</v>
      </c>
      <c r="C104" s="5">
        <v>9</v>
      </c>
      <c r="D104" s="5"/>
      <c r="E104" s="5"/>
      <c r="F104" s="5">
        <f t="shared" si="11"/>
        <v>9</v>
      </c>
      <c r="G104" s="5" t="s">
        <v>0</v>
      </c>
      <c r="H104" s="22">
        <v>4250</v>
      </c>
      <c r="I104" s="20">
        <f t="shared" si="12"/>
        <v>38250</v>
      </c>
    </row>
    <row r="105" spans="1:9" x14ac:dyDescent="0.25">
      <c r="A105" s="1">
        <v>44103105</v>
      </c>
      <c r="B105" s="5" t="s">
        <v>38</v>
      </c>
      <c r="C105" s="5">
        <v>21</v>
      </c>
      <c r="D105" s="5"/>
      <c r="E105" s="5"/>
      <c r="F105" s="5">
        <f t="shared" si="11"/>
        <v>21</v>
      </c>
      <c r="G105" s="5" t="s">
        <v>0</v>
      </c>
      <c r="H105" s="22">
        <v>4250</v>
      </c>
      <c r="I105" s="20">
        <f t="shared" si="12"/>
        <v>89250</v>
      </c>
    </row>
    <row r="106" spans="1:9" x14ac:dyDescent="0.25">
      <c r="A106" s="1">
        <v>44103105</v>
      </c>
      <c r="B106" s="5" t="s">
        <v>39</v>
      </c>
      <c r="C106" s="5">
        <v>10</v>
      </c>
      <c r="D106" s="5"/>
      <c r="E106" s="5"/>
      <c r="F106" s="5">
        <f t="shared" si="11"/>
        <v>10</v>
      </c>
      <c r="G106" s="5" t="s">
        <v>0</v>
      </c>
      <c r="H106" s="22">
        <v>4250</v>
      </c>
      <c r="I106" s="20">
        <f t="shared" si="12"/>
        <v>42500</v>
      </c>
    </row>
    <row r="107" spans="1:9" x14ac:dyDescent="0.25">
      <c r="A107" s="1">
        <v>44103105</v>
      </c>
      <c r="B107" s="5" t="s">
        <v>40</v>
      </c>
      <c r="C107" s="5">
        <v>36</v>
      </c>
      <c r="D107" s="5"/>
      <c r="E107" s="5"/>
      <c r="F107" s="5">
        <f t="shared" si="11"/>
        <v>36</v>
      </c>
      <c r="G107" s="5" t="s">
        <v>0</v>
      </c>
      <c r="H107" s="22">
        <v>4250</v>
      </c>
      <c r="I107" s="20">
        <f t="shared" si="12"/>
        <v>153000</v>
      </c>
    </row>
    <row r="108" spans="1:9" x14ac:dyDescent="0.25">
      <c r="A108" s="1">
        <v>44103105</v>
      </c>
      <c r="B108" s="5" t="s">
        <v>41</v>
      </c>
      <c r="C108" s="5">
        <v>16</v>
      </c>
      <c r="D108" s="5"/>
      <c r="E108" s="5"/>
      <c r="F108" s="5">
        <f t="shared" si="11"/>
        <v>16</v>
      </c>
      <c r="G108" s="5" t="s">
        <v>0</v>
      </c>
      <c r="H108" s="17">
        <v>8320</v>
      </c>
      <c r="I108" s="20">
        <f t="shared" si="12"/>
        <v>133120</v>
      </c>
    </row>
    <row r="109" spans="1:9" x14ac:dyDescent="0.25">
      <c r="A109" s="1">
        <v>44103105</v>
      </c>
      <c r="B109" s="5" t="s">
        <v>42</v>
      </c>
      <c r="C109" s="5">
        <v>8</v>
      </c>
      <c r="D109" s="5"/>
      <c r="E109" s="5"/>
      <c r="F109" s="5">
        <f t="shared" si="11"/>
        <v>8</v>
      </c>
      <c r="G109" s="5" t="s">
        <v>0</v>
      </c>
      <c r="H109" s="20">
        <v>13747</v>
      </c>
      <c r="I109" s="20">
        <f t="shared" si="12"/>
        <v>109976</v>
      </c>
    </row>
    <row r="110" spans="1:9" x14ac:dyDescent="0.25">
      <c r="A110" s="1">
        <v>44103105</v>
      </c>
      <c r="B110" s="5" t="s">
        <v>43</v>
      </c>
      <c r="C110" s="5">
        <v>3</v>
      </c>
      <c r="D110" s="5"/>
      <c r="E110" s="5"/>
      <c r="F110" s="5">
        <f t="shared" si="11"/>
        <v>3</v>
      </c>
      <c r="G110" s="5" t="s">
        <v>0</v>
      </c>
      <c r="H110" s="17">
        <v>2245</v>
      </c>
      <c r="I110" s="20">
        <f t="shared" si="12"/>
        <v>6735</v>
      </c>
    </row>
    <row r="111" spans="1:9" x14ac:dyDescent="0.25">
      <c r="A111" s="1">
        <v>44103105</v>
      </c>
      <c r="B111" s="5" t="s">
        <v>44</v>
      </c>
      <c r="C111" s="5">
        <v>11</v>
      </c>
      <c r="D111" s="5"/>
      <c r="E111" s="5"/>
      <c r="F111" s="5">
        <f t="shared" si="11"/>
        <v>11</v>
      </c>
      <c r="G111" s="5" t="s">
        <v>0</v>
      </c>
      <c r="H111" s="17">
        <v>2245</v>
      </c>
      <c r="I111" s="20">
        <f t="shared" si="12"/>
        <v>24695</v>
      </c>
    </row>
    <row r="112" spans="1:9" x14ac:dyDescent="0.25">
      <c r="A112" s="1">
        <v>44103105</v>
      </c>
      <c r="B112" s="5" t="s">
        <v>45</v>
      </c>
      <c r="C112" s="5">
        <v>9</v>
      </c>
      <c r="D112" s="5"/>
      <c r="E112" s="5"/>
      <c r="F112" s="5">
        <f t="shared" si="11"/>
        <v>9</v>
      </c>
      <c r="G112" s="5" t="s">
        <v>0</v>
      </c>
      <c r="H112" s="17">
        <v>2500</v>
      </c>
      <c r="I112" s="20">
        <f t="shared" si="12"/>
        <v>22500</v>
      </c>
    </row>
    <row r="113" spans="1:9" x14ac:dyDescent="0.25">
      <c r="A113" s="1">
        <v>44103105</v>
      </c>
      <c r="B113" s="5" t="s">
        <v>46</v>
      </c>
      <c r="C113" s="5">
        <v>3</v>
      </c>
      <c r="D113" s="5"/>
      <c r="E113" s="5"/>
      <c r="F113" s="5">
        <f t="shared" si="11"/>
        <v>3</v>
      </c>
      <c r="G113" s="5" t="s">
        <v>0</v>
      </c>
      <c r="H113" s="17">
        <v>2904</v>
      </c>
      <c r="I113" s="20">
        <f t="shared" si="12"/>
        <v>8712</v>
      </c>
    </row>
    <row r="114" spans="1:9" x14ac:dyDescent="0.25">
      <c r="A114" s="1">
        <v>44103105</v>
      </c>
      <c r="B114" s="5" t="s">
        <v>47</v>
      </c>
      <c r="C114" s="5">
        <v>15</v>
      </c>
      <c r="D114" s="5"/>
      <c r="E114" s="5"/>
      <c r="F114" s="5">
        <f t="shared" si="11"/>
        <v>15</v>
      </c>
      <c r="G114" s="5" t="s">
        <v>0</v>
      </c>
      <c r="H114" s="17">
        <v>2900</v>
      </c>
      <c r="I114" s="20">
        <f t="shared" si="12"/>
        <v>43500</v>
      </c>
    </row>
    <row r="115" spans="1:9" x14ac:dyDescent="0.25">
      <c r="A115" s="1">
        <v>44103105</v>
      </c>
      <c r="B115" s="5" t="s">
        <v>48</v>
      </c>
      <c r="C115" s="5">
        <v>11</v>
      </c>
      <c r="D115" s="5"/>
      <c r="E115" s="5"/>
      <c r="F115" s="5">
        <f t="shared" si="11"/>
        <v>11</v>
      </c>
      <c r="G115" s="5" t="s">
        <v>0</v>
      </c>
      <c r="H115" s="17">
        <v>3334</v>
      </c>
      <c r="I115" s="20">
        <f t="shared" si="12"/>
        <v>36674</v>
      </c>
    </row>
    <row r="116" spans="1:9" x14ac:dyDescent="0.25">
      <c r="A116" s="1">
        <v>44103105</v>
      </c>
      <c r="B116" s="5" t="s">
        <v>49</v>
      </c>
      <c r="C116" s="5">
        <v>10</v>
      </c>
      <c r="D116" s="5"/>
      <c r="E116" s="5"/>
      <c r="F116" s="5">
        <f t="shared" si="11"/>
        <v>10</v>
      </c>
      <c r="G116" s="5" t="s">
        <v>0</v>
      </c>
      <c r="H116" s="17">
        <v>3334</v>
      </c>
      <c r="I116" s="20">
        <f t="shared" si="12"/>
        <v>33340</v>
      </c>
    </row>
    <row r="117" spans="1:9" x14ac:dyDescent="0.25">
      <c r="A117" s="1">
        <v>44103105</v>
      </c>
      <c r="B117" s="5" t="s">
        <v>50</v>
      </c>
      <c r="C117" s="5">
        <v>10</v>
      </c>
      <c r="D117" s="5"/>
      <c r="E117" s="5"/>
      <c r="F117" s="5">
        <f t="shared" si="11"/>
        <v>10</v>
      </c>
      <c r="G117" s="5" t="s">
        <v>0</v>
      </c>
      <c r="H117" s="17">
        <v>3334</v>
      </c>
      <c r="I117" s="20">
        <f t="shared" si="12"/>
        <v>33340</v>
      </c>
    </row>
    <row r="118" spans="1:9" x14ac:dyDescent="0.25">
      <c r="A118" s="1">
        <v>44103105</v>
      </c>
      <c r="B118" s="5" t="s">
        <v>51</v>
      </c>
      <c r="C118" s="5">
        <v>6</v>
      </c>
      <c r="D118" s="5"/>
      <c r="E118" s="5"/>
      <c r="F118" s="5">
        <f t="shared" si="11"/>
        <v>6</v>
      </c>
      <c r="G118" s="5" t="s">
        <v>0</v>
      </c>
      <c r="H118" s="17">
        <v>3049.99</v>
      </c>
      <c r="I118" s="20">
        <f t="shared" si="12"/>
        <v>18299.939999999999</v>
      </c>
    </row>
    <row r="119" spans="1:9" x14ac:dyDescent="0.25">
      <c r="A119" s="1">
        <v>44103105</v>
      </c>
      <c r="B119" s="5" t="s">
        <v>52</v>
      </c>
      <c r="C119" s="5">
        <v>0</v>
      </c>
      <c r="D119" s="5"/>
      <c r="E119" s="5"/>
      <c r="F119" s="5">
        <f t="shared" si="11"/>
        <v>0</v>
      </c>
      <c r="G119" s="5" t="s">
        <v>0</v>
      </c>
      <c r="H119" s="17">
        <v>3119.99</v>
      </c>
      <c r="I119" s="20">
        <f t="shared" si="12"/>
        <v>0</v>
      </c>
    </row>
    <row r="120" spans="1:9" x14ac:dyDescent="0.25">
      <c r="A120" s="1">
        <v>44103105</v>
      </c>
      <c r="B120" s="5" t="s">
        <v>53</v>
      </c>
      <c r="C120" s="5">
        <v>0</v>
      </c>
      <c r="D120" s="5"/>
      <c r="E120" s="5"/>
      <c r="F120" s="5">
        <f t="shared" si="11"/>
        <v>0</v>
      </c>
      <c r="G120" s="5" t="s">
        <v>0</v>
      </c>
      <c r="H120" s="17">
        <v>3119.99</v>
      </c>
      <c r="I120" s="20">
        <f t="shared" si="12"/>
        <v>0</v>
      </c>
    </row>
    <row r="121" spans="1:9" x14ac:dyDescent="0.25">
      <c r="A121" s="1">
        <v>44103105</v>
      </c>
      <c r="B121" s="5" t="s">
        <v>54</v>
      </c>
      <c r="C121" s="5">
        <v>3</v>
      </c>
      <c r="D121" s="5"/>
      <c r="E121" s="5"/>
      <c r="F121" s="5">
        <f t="shared" si="11"/>
        <v>3</v>
      </c>
      <c r="G121" s="5" t="s">
        <v>0</v>
      </c>
      <c r="H121" s="17">
        <v>3119.99</v>
      </c>
      <c r="I121" s="20">
        <f t="shared" si="12"/>
        <v>9359.9699999999993</v>
      </c>
    </row>
    <row r="122" spans="1:9" x14ac:dyDescent="0.25">
      <c r="A122" s="1">
        <v>44103105</v>
      </c>
      <c r="B122" s="5" t="s">
        <v>55</v>
      </c>
      <c r="C122" s="5">
        <v>15</v>
      </c>
      <c r="D122" s="5"/>
      <c r="E122" s="5"/>
      <c r="F122" s="5">
        <f t="shared" si="11"/>
        <v>15</v>
      </c>
      <c r="G122" s="5" t="s">
        <v>0</v>
      </c>
      <c r="H122" s="17">
        <v>2500</v>
      </c>
      <c r="I122" s="20">
        <f t="shared" si="12"/>
        <v>37500</v>
      </c>
    </row>
    <row r="123" spans="1:9" x14ac:dyDescent="0.25">
      <c r="A123" s="1">
        <v>44103105</v>
      </c>
      <c r="B123" s="5" t="s">
        <v>56</v>
      </c>
      <c r="C123" s="5">
        <v>18</v>
      </c>
      <c r="D123" s="5"/>
      <c r="E123" s="5"/>
      <c r="F123" s="5">
        <f t="shared" si="11"/>
        <v>18</v>
      </c>
      <c r="G123" s="5" t="s">
        <v>0</v>
      </c>
      <c r="H123" s="17">
        <v>2500</v>
      </c>
      <c r="I123" s="20">
        <f t="shared" si="12"/>
        <v>45000</v>
      </c>
    </row>
    <row r="124" spans="1:9" x14ac:dyDescent="0.25">
      <c r="A124" s="1">
        <v>44103105</v>
      </c>
      <c r="B124" s="5" t="s">
        <v>57</v>
      </c>
      <c r="C124" s="5">
        <v>12</v>
      </c>
      <c r="D124" s="5"/>
      <c r="E124" s="5"/>
      <c r="F124" s="5">
        <f t="shared" si="11"/>
        <v>12</v>
      </c>
      <c r="G124" s="5" t="s">
        <v>0</v>
      </c>
      <c r="H124" s="17">
        <v>2500</v>
      </c>
      <c r="I124" s="20">
        <f t="shared" si="12"/>
        <v>30000</v>
      </c>
    </row>
    <row r="125" spans="1:9" x14ac:dyDescent="0.25">
      <c r="A125" s="1">
        <v>44103105</v>
      </c>
      <c r="B125" s="5" t="s">
        <v>58</v>
      </c>
      <c r="C125" s="5">
        <v>5</v>
      </c>
      <c r="D125" s="5"/>
      <c r="E125" s="5"/>
      <c r="F125" s="5">
        <f t="shared" si="11"/>
        <v>5</v>
      </c>
      <c r="G125" s="5" t="s">
        <v>0</v>
      </c>
      <c r="H125" s="17">
        <v>2500</v>
      </c>
      <c r="I125" s="20">
        <f t="shared" si="12"/>
        <v>12500</v>
      </c>
    </row>
    <row r="126" spans="1:9" x14ac:dyDescent="0.25">
      <c r="A126" s="1">
        <v>44103105</v>
      </c>
      <c r="B126" s="5" t="s">
        <v>59</v>
      </c>
      <c r="C126" s="5">
        <v>7</v>
      </c>
      <c r="D126" s="5"/>
      <c r="E126" s="5"/>
      <c r="F126" s="5">
        <f t="shared" si="11"/>
        <v>7</v>
      </c>
      <c r="G126" s="5" t="s">
        <v>0</v>
      </c>
      <c r="H126" s="17">
        <v>2500</v>
      </c>
      <c r="I126" s="20">
        <f t="shared" si="12"/>
        <v>17500</v>
      </c>
    </row>
    <row r="127" spans="1:9" x14ac:dyDescent="0.25">
      <c r="A127" s="1">
        <v>44103105</v>
      </c>
      <c r="B127" s="5" t="s">
        <v>60</v>
      </c>
      <c r="C127" s="5">
        <v>7</v>
      </c>
      <c r="D127" s="5"/>
      <c r="E127" s="5"/>
      <c r="F127" s="5">
        <f t="shared" si="11"/>
        <v>7</v>
      </c>
      <c r="G127" s="5" t="s">
        <v>0</v>
      </c>
      <c r="H127" s="17">
        <v>2500</v>
      </c>
      <c r="I127" s="20">
        <f t="shared" si="12"/>
        <v>17500</v>
      </c>
    </row>
    <row r="128" spans="1:9" x14ac:dyDescent="0.25">
      <c r="A128" s="1">
        <v>44103105</v>
      </c>
      <c r="B128" s="5" t="s">
        <v>61</v>
      </c>
      <c r="C128" s="5">
        <v>9</v>
      </c>
      <c r="D128" s="5"/>
      <c r="E128" s="5"/>
      <c r="F128" s="5">
        <f t="shared" si="11"/>
        <v>9</v>
      </c>
      <c r="G128" s="5" t="s">
        <v>0</v>
      </c>
      <c r="H128" s="17">
        <v>3200</v>
      </c>
      <c r="I128" s="20">
        <f t="shared" si="12"/>
        <v>28800</v>
      </c>
    </row>
    <row r="129" spans="1:9" x14ac:dyDescent="0.25">
      <c r="A129" s="1">
        <v>44103105</v>
      </c>
      <c r="B129" s="5" t="s">
        <v>62</v>
      </c>
      <c r="C129" s="5">
        <v>10</v>
      </c>
      <c r="D129" s="5"/>
      <c r="E129" s="5"/>
      <c r="F129" s="5">
        <f t="shared" si="11"/>
        <v>10</v>
      </c>
      <c r="G129" s="5" t="s">
        <v>0</v>
      </c>
      <c r="H129" s="17">
        <v>4100</v>
      </c>
      <c r="I129" s="20">
        <f t="shared" si="12"/>
        <v>41000</v>
      </c>
    </row>
    <row r="130" spans="1:9" x14ac:dyDescent="0.25">
      <c r="A130" s="1">
        <v>44103105</v>
      </c>
      <c r="B130" s="5" t="s">
        <v>63</v>
      </c>
      <c r="C130" s="5">
        <v>11</v>
      </c>
      <c r="D130" s="5"/>
      <c r="E130" s="5"/>
      <c r="F130" s="5">
        <f t="shared" si="11"/>
        <v>11</v>
      </c>
      <c r="G130" s="5" t="s">
        <v>0</v>
      </c>
      <c r="H130" s="17">
        <v>4100</v>
      </c>
      <c r="I130" s="20">
        <f t="shared" si="12"/>
        <v>45100</v>
      </c>
    </row>
    <row r="131" spans="1:9" x14ac:dyDescent="0.25">
      <c r="A131" s="1">
        <v>44103105</v>
      </c>
      <c r="B131" s="5" t="s">
        <v>64</v>
      </c>
      <c r="C131" s="5">
        <v>11</v>
      </c>
      <c r="D131" s="5"/>
      <c r="E131" s="5"/>
      <c r="F131" s="5">
        <f t="shared" si="11"/>
        <v>11</v>
      </c>
      <c r="G131" s="5" t="s">
        <v>0</v>
      </c>
      <c r="H131" s="17">
        <v>4100</v>
      </c>
      <c r="I131" s="20">
        <f t="shared" si="12"/>
        <v>45100</v>
      </c>
    </row>
    <row r="132" spans="1:9" x14ac:dyDescent="0.25">
      <c r="A132" s="1">
        <v>44103105</v>
      </c>
      <c r="B132" s="5" t="s">
        <v>65</v>
      </c>
      <c r="C132" s="5">
        <v>5</v>
      </c>
      <c r="D132" s="5"/>
      <c r="E132" s="5"/>
      <c r="F132" s="5">
        <f t="shared" si="11"/>
        <v>5</v>
      </c>
      <c r="G132" s="5" t="s">
        <v>0</v>
      </c>
      <c r="H132" s="17">
        <v>3630</v>
      </c>
      <c r="I132" s="20">
        <f t="shared" si="12"/>
        <v>18150</v>
      </c>
    </row>
    <row r="133" spans="1:9" x14ac:dyDescent="0.25">
      <c r="A133" s="1">
        <v>44103105</v>
      </c>
      <c r="B133" s="5" t="s">
        <v>66</v>
      </c>
      <c r="C133" s="5">
        <v>14</v>
      </c>
      <c r="D133" s="5"/>
      <c r="E133" s="5"/>
      <c r="F133" s="5">
        <f t="shared" si="11"/>
        <v>14</v>
      </c>
      <c r="G133" s="5" t="s">
        <v>0</v>
      </c>
      <c r="H133" s="17">
        <v>8230</v>
      </c>
      <c r="I133" s="20">
        <f t="shared" si="12"/>
        <v>115220</v>
      </c>
    </row>
    <row r="134" spans="1:9" x14ac:dyDescent="0.25">
      <c r="A134" s="1">
        <v>44103105</v>
      </c>
      <c r="B134" s="5" t="s">
        <v>67</v>
      </c>
      <c r="C134" s="5">
        <v>32</v>
      </c>
      <c r="D134" s="5"/>
      <c r="E134" s="5"/>
      <c r="F134" s="5">
        <f t="shared" si="11"/>
        <v>32</v>
      </c>
      <c r="G134" s="5" t="s">
        <v>0</v>
      </c>
      <c r="H134" s="17">
        <v>3500</v>
      </c>
      <c r="I134" s="20">
        <f t="shared" si="12"/>
        <v>112000</v>
      </c>
    </row>
    <row r="135" spans="1:9" x14ac:dyDescent="0.25">
      <c r="A135" s="1">
        <v>44103105</v>
      </c>
      <c r="B135" s="5" t="s">
        <v>68</v>
      </c>
      <c r="C135" s="5">
        <v>22</v>
      </c>
      <c r="D135" s="5">
        <v>5</v>
      </c>
      <c r="E135" s="5"/>
      <c r="F135" s="5">
        <f t="shared" si="11"/>
        <v>27</v>
      </c>
      <c r="G135" s="5" t="s">
        <v>0</v>
      </c>
      <c r="H135" s="17">
        <v>2194</v>
      </c>
      <c r="I135" s="20">
        <f t="shared" si="12"/>
        <v>59238</v>
      </c>
    </row>
    <row r="136" spans="1:9" x14ac:dyDescent="0.25">
      <c r="A136" s="1">
        <v>44103105</v>
      </c>
      <c r="B136" s="5" t="s">
        <v>69</v>
      </c>
      <c r="C136" s="5">
        <v>19</v>
      </c>
      <c r="D136" s="5">
        <v>5</v>
      </c>
      <c r="E136" s="5"/>
      <c r="F136" s="5">
        <f t="shared" si="11"/>
        <v>24</v>
      </c>
      <c r="G136" s="5" t="s">
        <v>0</v>
      </c>
      <c r="H136" s="17">
        <v>2448</v>
      </c>
      <c r="I136" s="20">
        <f t="shared" si="12"/>
        <v>58752</v>
      </c>
    </row>
    <row r="137" spans="1:9" x14ac:dyDescent="0.25">
      <c r="A137" s="1">
        <v>44103105</v>
      </c>
      <c r="B137" s="5" t="s">
        <v>70</v>
      </c>
      <c r="C137" s="5">
        <v>3</v>
      </c>
      <c r="D137" s="5"/>
      <c r="E137" s="5"/>
      <c r="F137" s="5">
        <f t="shared" si="11"/>
        <v>3</v>
      </c>
      <c r="G137" s="5" t="s">
        <v>0</v>
      </c>
      <c r="H137" s="17">
        <v>4250</v>
      </c>
      <c r="I137" s="20">
        <f t="shared" si="12"/>
        <v>12750</v>
      </c>
    </row>
    <row r="138" spans="1:9" x14ac:dyDescent="0.25">
      <c r="A138" s="1">
        <v>44103105</v>
      </c>
      <c r="B138" s="5" t="s">
        <v>71</v>
      </c>
      <c r="C138" s="5">
        <v>3</v>
      </c>
      <c r="D138" s="5"/>
      <c r="E138" s="5"/>
      <c r="F138" s="5">
        <f t="shared" si="11"/>
        <v>3</v>
      </c>
      <c r="G138" s="5" t="s">
        <v>0</v>
      </c>
      <c r="H138" s="17">
        <v>4250</v>
      </c>
      <c r="I138" s="20">
        <f t="shared" si="12"/>
        <v>12750</v>
      </c>
    </row>
    <row r="139" spans="1:9" x14ac:dyDescent="0.25">
      <c r="A139" s="1">
        <v>44103105</v>
      </c>
      <c r="B139" s="5" t="s">
        <v>72</v>
      </c>
      <c r="C139" s="5">
        <v>23</v>
      </c>
      <c r="D139" s="5"/>
      <c r="E139" s="5"/>
      <c r="F139" s="5">
        <f t="shared" ref="F139:F190" si="13">C139+D139-(E139)</f>
        <v>23</v>
      </c>
      <c r="G139" s="5" t="s">
        <v>0</v>
      </c>
      <c r="H139" s="17">
        <v>4250</v>
      </c>
      <c r="I139" s="20">
        <f t="shared" si="12"/>
        <v>97750</v>
      </c>
    </row>
    <row r="140" spans="1:9" x14ac:dyDescent="0.25">
      <c r="A140" s="1">
        <v>44103105</v>
      </c>
      <c r="B140" s="5" t="s">
        <v>73</v>
      </c>
      <c r="C140" s="5">
        <v>8</v>
      </c>
      <c r="D140" s="5"/>
      <c r="E140" s="5"/>
      <c r="F140" s="5">
        <f t="shared" si="13"/>
        <v>8</v>
      </c>
      <c r="G140" s="5" t="s">
        <v>0</v>
      </c>
      <c r="H140" s="17">
        <v>3630</v>
      </c>
      <c r="I140" s="20">
        <f t="shared" si="12"/>
        <v>29040</v>
      </c>
    </row>
    <row r="141" spans="1:9" x14ac:dyDescent="0.25">
      <c r="A141" s="5"/>
      <c r="B141" s="5"/>
      <c r="C141" s="5"/>
      <c r="D141" s="5"/>
      <c r="E141" s="5"/>
      <c r="F141" s="5"/>
      <c r="G141" s="5"/>
      <c r="H141" s="17"/>
      <c r="I141" s="20"/>
    </row>
    <row r="142" spans="1:9" ht="15.75" thickBot="1" x14ac:dyDescent="0.3">
      <c r="A142" s="8"/>
      <c r="B142" s="8"/>
      <c r="C142" s="8"/>
      <c r="D142" s="8"/>
      <c r="E142" s="8"/>
      <c r="F142" s="5"/>
      <c r="G142" s="8"/>
      <c r="H142" s="18"/>
      <c r="I142" s="20"/>
    </row>
    <row r="143" spans="1:9" ht="30.75" thickBot="1" x14ac:dyDescent="0.3">
      <c r="A143" s="11"/>
      <c r="B143" s="12" t="s">
        <v>74</v>
      </c>
      <c r="C143" s="13" t="s">
        <v>2</v>
      </c>
      <c r="D143" s="24" t="s">
        <v>133</v>
      </c>
      <c r="E143" s="24" t="s">
        <v>134</v>
      </c>
      <c r="F143" s="24" t="s">
        <v>185</v>
      </c>
      <c r="G143" s="13" t="s">
        <v>16</v>
      </c>
      <c r="H143" s="21" t="s">
        <v>3</v>
      </c>
      <c r="I143" s="26">
        <f>SUM(I100:I142)</f>
        <v>1689901.91</v>
      </c>
    </row>
    <row r="144" spans="1:9" x14ac:dyDescent="0.25">
      <c r="A144" s="10">
        <v>14111705</v>
      </c>
      <c r="B144" s="10" t="s">
        <v>75</v>
      </c>
      <c r="C144" s="10">
        <v>4</v>
      </c>
      <c r="D144" s="10"/>
      <c r="E144" s="10"/>
      <c r="F144" s="5">
        <f t="shared" si="13"/>
        <v>4</v>
      </c>
      <c r="G144" s="10" t="s">
        <v>190</v>
      </c>
      <c r="H144" s="17">
        <v>1769</v>
      </c>
      <c r="I144" s="17">
        <f>F144*H144</f>
        <v>7076</v>
      </c>
    </row>
    <row r="145" spans="1:9" x14ac:dyDescent="0.25">
      <c r="A145" s="10">
        <v>11121709</v>
      </c>
      <c r="B145" s="5" t="s">
        <v>14</v>
      </c>
      <c r="C145" s="5">
        <v>6</v>
      </c>
      <c r="D145" s="5"/>
      <c r="E145" s="5"/>
      <c r="F145" s="5">
        <f t="shared" si="13"/>
        <v>6</v>
      </c>
      <c r="G145" s="5" t="s">
        <v>190</v>
      </c>
      <c r="H145" s="17">
        <v>433</v>
      </c>
      <c r="I145" s="17">
        <f t="shared" ref="I145:I190" si="14">F145*H145</f>
        <v>2598</v>
      </c>
    </row>
    <row r="146" spans="1:9" x14ac:dyDescent="0.25">
      <c r="A146" s="10">
        <v>11121709</v>
      </c>
      <c r="B146" s="5" t="s">
        <v>76</v>
      </c>
      <c r="C146" s="5">
        <v>30</v>
      </c>
      <c r="D146" s="5"/>
      <c r="E146" s="5"/>
      <c r="F146" s="5">
        <f t="shared" si="13"/>
        <v>30</v>
      </c>
      <c r="G146" s="5" t="s">
        <v>191</v>
      </c>
      <c r="H146" s="17">
        <v>177</v>
      </c>
      <c r="I146" s="17">
        <f t="shared" si="14"/>
        <v>5310</v>
      </c>
    </row>
    <row r="147" spans="1:9" x14ac:dyDescent="0.25">
      <c r="A147" s="3">
        <v>47131825</v>
      </c>
      <c r="B147" s="5" t="s">
        <v>77</v>
      </c>
      <c r="C147" s="5">
        <v>93</v>
      </c>
      <c r="D147" s="5"/>
      <c r="E147" s="5"/>
      <c r="F147" s="5">
        <f t="shared" si="13"/>
        <v>93</v>
      </c>
      <c r="G147" s="5" t="s">
        <v>0</v>
      </c>
      <c r="H147" s="17">
        <v>58</v>
      </c>
      <c r="I147" s="17">
        <f t="shared" si="14"/>
        <v>5394</v>
      </c>
    </row>
    <row r="148" spans="1:9" x14ac:dyDescent="0.25">
      <c r="A148" s="3">
        <v>47131825</v>
      </c>
      <c r="B148" s="5" t="s">
        <v>173</v>
      </c>
      <c r="C148" s="5">
        <v>25</v>
      </c>
      <c r="D148" s="5"/>
      <c r="E148" s="5"/>
      <c r="F148" s="5">
        <f t="shared" si="13"/>
        <v>25</v>
      </c>
      <c r="G148" s="5" t="s">
        <v>10</v>
      </c>
      <c r="H148" s="17">
        <v>15</v>
      </c>
      <c r="I148" s="17">
        <f t="shared" si="14"/>
        <v>375</v>
      </c>
    </row>
    <row r="149" spans="1:9" x14ac:dyDescent="0.25">
      <c r="A149" s="3">
        <v>47131825</v>
      </c>
      <c r="B149" s="5" t="s">
        <v>78</v>
      </c>
      <c r="C149" s="5">
        <v>7</v>
      </c>
      <c r="D149" s="5"/>
      <c r="E149" s="5"/>
      <c r="F149" s="5">
        <f t="shared" si="13"/>
        <v>7</v>
      </c>
      <c r="G149" s="5" t="s">
        <v>0</v>
      </c>
      <c r="H149" s="17">
        <v>150</v>
      </c>
      <c r="I149" s="17">
        <f t="shared" si="14"/>
        <v>1050</v>
      </c>
    </row>
    <row r="150" spans="1:9" x14ac:dyDescent="0.25">
      <c r="A150" s="3">
        <v>47131825</v>
      </c>
      <c r="B150" s="5" t="s">
        <v>79</v>
      </c>
      <c r="C150" s="5">
        <v>2</v>
      </c>
      <c r="D150" s="5"/>
      <c r="E150" s="5"/>
      <c r="F150" s="5">
        <f t="shared" si="13"/>
        <v>2</v>
      </c>
      <c r="G150" s="5" t="s">
        <v>0</v>
      </c>
      <c r="H150" s="17">
        <v>50</v>
      </c>
      <c r="I150" s="17">
        <f t="shared" si="14"/>
        <v>100</v>
      </c>
    </row>
    <row r="151" spans="1:9" x14ac:dyDescent="0.25">
      <c r="A151" s="3">
        <v>52151504</v>
      </c>
      <c r="B151" s="5" t="s">
        <v>80</v>
      </c>
      <c r="C151" s="5">
        <v>12</v>
      </c>
      <c r="D151" s="5"/>
      <c r="E151" s="5"/>
      <c r="F151" s="5">
        <f t="shared" si="13"/>
        <v>12</v>
      </c>
      <c r="G151" s="5" t="s">
        <v>0</v>
      </c>
      <c r="H151" s="17">
        <v>325</v>
      </c>
      <c r="I151" s="17">
        <f t="shared" si="14"/>
        <v>3900</v>
      </c>
    </row>
    <row r="152" spans="1:9" x14ac:dyDescent="0.25">
      <c r="A152" s="3">
        <v>47131825</v>
      </c>
      <c r="B152" s="5" t="s">
        <v>81</v>
      </c>
      <c r="C152" s="5">
        <v>4</v>
      </c>
      <c r="D152" s="5"/>
      <c r="E152" s="5"/>
      <c r="F152" s="5">
        <f t="shared" si="13"/>
        <v>4</v>
      </c>
      <c r="G152" s="5" t="s">
        <v>190</v>
      </c>
      <c r="H152" s="17">
        <v>200</v>
      </c>
      <c r="I152" s="17">
        <f t="shared" si="14"/>
        <v>800</v>
      </c>
    </row>
    <row r="153" spans="1:9" x14ac:dyDescent="0.25">
      <c r="A153" s="3">
        <v>47131825</v>
      </c>
      <c r="B153" s="5" t="s">
        <v>82</v>
      </c>
      <c r="C153" s="5">
        <v>60</v>
      </c>
      <c r="D153" s="5">
        <v>16</v>
      </c>
      <c r="E153" s="5">
        <v>3</v>
      </c>
      <c r="F153" s="5">
        <f t="shared" si="13"/>
        <v>73</v>
      </c>
      <c r="G153" s="5" t="s">
        <v>190</v>
      </c>
      <c r="H153" s="17">
        <v>72</v>
      </c>
      <c r="I153" s="17">
        <f t="shared" si="14"/>
        <v>5256</v>
      </c>
    </row>
    <row r="154" spans="1:9" x14ac:dyDescent="0.25">
      <c r="A154" s="3">
        <v>47131825</v>
      </c>
      <c r="B154" s="5" t="s">
        <v>83</v>
      </c>
      <c r="C154" s="5">
        <v>63</v>
      </c>
      <c r="D154" s="5">
        <v>23</v>
      </c>
      <c r="E154" s="5">
        <v>3</v>
      </c>
      <c r="F154" s="5">
        <f t="shared" si="13"/>
        <v>83</v>
      </c>
      <c r="G154" s="5" t="s">
        <v>190</v>
      </c>
      <c r="H154" s="17">
        <v>46</v>
      </c>
      <c r="I154" s="17">
        <f t="shared" si="14"/>
        <v>3818</v>
      </c>
    </row>
    <row r="155" spans="1:9" x14ac:dyDescent="0.25">
      <c r="A155" s="3">
        <v>47131825</v>
      </c>
      <c r="B155" s="5" t="s">
        <v>169</v>
      </c>
      <c r="C155" s="5">
        <v>73</v>
      </c>
      <c r="D155" s="5"/>
      <c r="E155" s="5"/>
      <c r="F155" s="5">
        <f t="shared" si="13"/>
        <v>73</v>
      </c>
      <c r="G155" s="5" t="s">
        <v>0</v>
      </c>
      <c r="H155" s="17">
        <v>58</v>
      </c>
      <c r="I155" s="17">
        <f t="shared" si="14"/>
        <v>4234</v>
      </c>
    </row>
    <row r="156" spans="1:9" x14ac:dyDescent="0.25">
      <c r="A156" s="3">
        <v>47131825</v>
      </c>
      <c r="B156" s="5" t="s">
        <v>172</v>
      </c>
      <c r="C156" s="5">
        <v>144</v>
      </c>
      <c r="D156" s="5"/>
      <c r="E156" s="5"/>
      <c r="F156" s="5">
        <f t="shared" si="13"/>
        <v>144</v>
      </c>
      <c r="G156" s="5" t="s">
        <v>0</v>
      </c>
      <c r="H156" s="17">
        <v>84</v>
      </c>
      <c r="I156" s="17">
        <f t="shared" si="14"/>
        <v>12096</v>
      </c>
    </row>
    <row r="157" spans="1:9" x14ac:dyDescent="0.25">
      <c r="A157" s="3">
        <v>47131825</v>
      </c>
      <c r="B157" s="5" t="s">
        <v>170</v>
      </c>
      <c r="C157" s="5">
        <v>17</v>
      </c>
      <c r="D157" s="5"/>
      <c r="E157" s="5"/>
      <c r="F157" s="5">
        <f t="shared" si="13"/>
        <v>17</v>
      </c>
      <c r="G157" s="5" t="s">
        <v>10</v>
      </c>
      <c r="H157" s="17">
        <v>290</v>
      </c>
      <c r="I157" s="17">
        <f t="shared" si="14"/>
        <v>4930</v>
      </c>
    </row>
    <row r="158" spans="1:9" x14ac:dyDescent="0.25">
      <c r="A158" s="3">
        <v>47131825</v>
      </c>
      <c r="B158" s="5" t="s">
        <v>171</v>
      </c>
      <c r="C158" s="5">
        <v>9</v>
      </c>
      <c r="D158" s="5"/>
      <c r="E158" s="5"/>
      <c r="F158" s="5">
        <f t="shared" si="13"/>
        <v>9</v>
      </c>
      <c r="G158" s="5" t="s">
        <v>10</v>
      </c>
      <c r="H158" s="17">
        <v>580</v>
      </c>
      <c r="I158" s="17">
        <f t="shared" si="14"/>
        <v>5220</v>
      </c>
    </row>
    <row r="159" spans="1:9" x14ac:dyDescent="0.25">
      <c r="A159" s="3">
        <v>47131825</v>
      </c>
      <c r="B159" s="5" t="s">
        <v>84</v>
      </c>
      <c r="C159" s="5">
        <v>10</v>
      </c>
      <c r="D159" s="5"/>
      <c r="E159" s="5"/>
      <c r="F159" s="5">
        <f t="shared" si="13"/>
        <v>10</v>
      </c>
      <c r="G159" s="5" t="s">
        <v>0</v>
      </c>
      <c r="H159" s="17">
        <v>550</v>
      </c>
      <c r="I159" s="17">
        <f t="shared" si="14"/>
        <v>5500</v>
      </c>
    </row>
    <row r="160" spans="1:9" x14ac:dyDescent="0.25">
      <c r="A160" s="3">
        <v>47131825</v>
      </c>
      <c r="B160" s="5" t="s">
        <v>85</v>
      </c>
      <c r="C160" s="5">
        <v>6</v>
      </c>
      <c r="D160" s="5"/>
      <c r="E160" s="5"/>
      <c r="F160" s="5">
        <f t="shared" si="13"/>
        <v>6</v>
      </c>
      <c r="G160" s="5" t="s">
        <v>0</v>
      </c>
      <c r="H160" s="17">
        <v>770</v>
      </c>
      <c r="I160" s="17">
        <f t="shared" si="14"/>
        <v>4620</v>
      </c>
    </row>
    <row r="161" spans="1:9" x14ac:dyDescent="0.25">
      <c r="A161" s="3">
        <v>47131825</v>
      </c>
      <c r="B161" s="5" t="s">
        <v>175</v>
      </c>
      <c r="C161" s="5">
        <v>1</v>
      </c>
      <c r="D161" s="5"/>
      <c r="E161" s="5"/>
      <c r="F161" s="5">
        <f t="shared" si="13"/>
        <v>1</v>
      </c>
      <c r="G161" s="5" t="s">
        <v>0</v>
      </c>
      <c r="H161" s="17">
        <v>550</v>
      </c>
      <c r="I161" s="17">
        <f t="shared" si="14"/>
        <v>550</v>
      </c>
    </row>
    <row r="162" spans="1:9" x14ac:dyDescent="0.25">
      <c r="A162" s="3">
        <v>47121803</v>
      </c>
      <c r="B162" s="5" t="s">
        <v>138</v>
      </c>
      <c r="C162" s="5">
        <v>21</v>
      </c>
      <c r="D162" s="5"/>
      <c r="E162" s="5">
        <v>1</v>
      </c>
      <c r="F162" s="5">
        <f t="shared" si="13"/>
        <v>20</v>
      </c>
      <c r="G162" s="5" t="s">
        <v>0</v>
      </c>
      <c r="H162" s="17">
        <v>68</v>
      </c>
      <c r="I162" s="17">
        <f t="shared" si="14"/>
        <v>1360</v>
      </c>
    </row>
    <row r="163" spans="1:9" x14ac:dyDescent="0.25">
      <c r="A163" s="3">
        <v>47131825</v>
      </c>
      <c r="B163" s="5" t="s">
        <v>86</v>
      </c>
      <c r="C163" s="5">
        <v>25</v>
      </c>
      <c r="D163" s="5"/>
      <c r="E163" s="5"/>
      <c r="F163" s="5">
        <f t="shared" si="13"/>
        <v>25</v>
      </c>
      <c r="G163" s="5" t="s">
        <v>0</v>
      </c>
      <c r="H163" s="17">
        <v>25</v>
      </c>
      <c r="I163" s="17">
        <f t="shared" si="14"/>
        <v>625</v>
      </c>
    </row>
    <row r="164" spans="1:9" x14ac:dyDescent="0.25">
      <c r="A164" s="3">
        <v>47131825</v>
      </c>
      <c r="B164" s="5" t="s">
        <v>87</v>
      </c>
      <c r="C164" s="5">
        <v>2</v>
      </c>
      <c r="D164" s="5"/>
      <c r="E164" s="5"/>
      <c r="F164" s="5">
        <f t="shared" si="13"/>
        <v>2</v>
      </c>
      <c r="G164" s="5" t="s">
        <v>0</v>
      </c>
      <c r="H164" s="17">
        <v>180</v>
      </c>
      <c r="I164" s="17">
        <f t="shared" si="14"/>
        <v>360</v>
      </c>
    </row>
    <row r="165" spans="1:9" x14ac:dyDescent="0.25">
      <c r="A165" s="3">
        <v>47131825</v>
      </c>
      <c r="B165" s="5" t="s">
        <v>88</v>
      </c>
      <c r="C165" s="5">
        <v>0</v>
      </c>
      <c r="D165" s="5"/>
      <c r="E165" s="5"/>
      <c r="F165" s="5">
        <f t="shared" si="13"/>
        <v>0</v>
      </c>
      <c r="G165" s="5" t="s">
        <v>0</v>
      </c>
      <c r="H165" s="17">
        <v>175</v>
      </c>
      <c r="I165" s="17">
        <f t="shared" si="14"/>
        <v>0</v>
      </c>
    </row>
    <row r="166" spans="1:9" x14ac:dyDescent="0.25">
      <c r="A166" s="3">
        <v>47121701</v>
      </c>
      <c r="B166" s="5" t="s">
        <v>187</v>
      </c>
      <c r="C166" s="5">
        <v>280</v>
      </c>
      <c r="D166" s="5"/>
      <c r="E166" s="5"/>
      <c r="F166" s="5">
        <f t="shared" si="13"/>
        <v>280</v>
      </c>
      <c r="G166" s="5" t="s">
        <v>7</v>
      </c>
      <c r="H166" s="17">
        <v>295</v>
      </c>
      <c r="I166" s="17">
        <f t="shared" si="14"/>
        <v>82600</v>
      </c>
    </row>
    <row r="167" spans="1:9" x14ac:dyDescent="0.25">
      <c r="A167" s="3">
        <v>47121701</v>
      </c>
      <c r="B167" s="5" t="s">
        <v>89</v>
      </c>
      <c r="C167" s="5">
        <v>25</v>
      </c>
      <c r="D167" s="5"/>
      <c r="E167" s="5"/>
      <c r="F167" s="5">
        <f t="shared" si="13"/>
        <v>25</v>
      </c>
      <c r="G167" s="5" t="s">
        <v>7</v>
      </c>
      <c r="H167" s="17">
        <v>295</v>
      </c>
      <c r="I167" s="17">
        <f t="shared" si="14"/>
        <v>7375</v>
      </c>
    </row>
    <row r="168" spans="1:9" x14ac:dyDescent="0.25">
      <c r="A168" s="3">
        <v>47121701</v>
      </c>
      <c r="B168" s="5" t="s">
        <v>90</v>
      </c>
      <c r="C168" s="5">
        <v>18</v>
      </c>
      <c r="D168" s="5"/>
      <c r="E168" s="5"/>
      <c r="F168" s="5">
        <f t="shared" si="13"/>
        <v>18</v>
      </c>
      <c r="G168" s="5" t="s">
        <v>7</v>
      </c>
      <c r="H168" s="17">
        <v>350</v>
      </c>
      <c r="I168" s="17">
        <f t="shared" si="14"/>
        <v>6300</v>
      </c>
    </row>
    <row r="169" spans="1:9" x14ac:dyDescent="0.25">
      <c r="A169" s="3">
        <v>47131825</v>
      </c>
      <c r="B169" s="5" t="s">
        <v>161</v>
      </c>
      <c r="C169" s="5">
        <v>111</v>
      </c>
      <c r="D169" s="5"/>
      <c r="E169" s="5"/>
      <c r="F169" s="5">
        <f t="shared" si="13"/>
        <v>111</v>
      </c>
      <c r="G169" s="5" t="s">
        <v>162</v>
      </c>
      <c r="H169" s="17">
        <v>60</v>
      </c>
      <c r="I169" s="17">
        <f t="shared" si="14"/>
        <v>6660</v>
      </c>
    </row>
    <row r="170" spans="1:9" x14ac:dyDescent="0.25">
      <c r="A170" s="3">
        <v>47131825</v>
      </c>
      <c r="B170" s="5" t="s">
        <v>91</v>
      </c>
      <c r="C170" s="5">
        <v>48</v>
      </c>
      <c r="D170" s="5"/>
      <c r="E170" s="5"/>
      <c r="F170" s="5">
        <f t="shared" si="13"/>
        <v>48</v>
      </c>
      <c r="G170" s="5" t="s">
        <v>0</v>
      </c>
      <c r="H170" s="17">
        <v>169</v>
      </c>
      <c r="I170" s="17">
        <f t="shared" si="14"/>
        <v>8112</v>
      </c>
    </row>
    <row r="171" spans="1:9" x14ac:dyDescent="0.25">
      <c r="A171" s="3">
        <v>47131825</v>
      </c>
      <c r="B171" s="5" t="s">
        <v>92</v>
      </c>
      <c r="C171" s="5">
        <v>107</v>
      </c>
      <c r="D171" s="5">
        <v>84</v>
      </c>
      <c r="E171" s="5"/>
      <c r="F171" s="5">
        <f t="shared" si="13"/>
        <v>191</v>
      </c>
      <c r="G171" s="5" t="s">
        <v>190</v>
      </c>
      <c r="H171" s="17">
        <v>95</v>
      </c>
      <c r="I171" s="17">
        <f t="shared" si="14"/>
        <v>18145</v>
      </c>
    </row>
    <row r="172" spans="1:9" x14ac:dyDescent="0.25">
      <c r="A172" s="3">
        <v>47131825</v>
      </c>
      <c r="B172" s="5" t="s">
        <v>93</v>
      </c>
      <c r="C172" s="5">
        <v>144</v>
      </c>
      <c r="D172" s="5"/>
      <c r="E172" s="5"/>
      <c r="F172" s="5">
        <f t="shared" si="13"/>
        <v>144</v>
      </c>
      <c r="G172" s="5" t="s">
        <v>10</v>
      </c>
      <c r="H172" s="17">
        <v>50</v>
      </c>
      <c r="I172" s="17">
        <f t="shared" si="14"/>
        <v>7200</v>
      </c>
    </row>
    <row r="173" spans="1:9" x14ac:dyDescent="0.25">
      <c r="A173" s="3">
        <v>47131825</v>
      </c>
      <c r="B173" s="5" t="s">
        <v>181</v>
      </c>
      <c r="C173" s="5">
        <v>79</v>
      </c>
      <c r="D173" s="5"/>
      <c r="E173" s="5"/>
      <c r="F173" s="5">
        <f t="shared" si="13"/>
        <v>79</v>
      </c>
      <c r="G173" s="5" t="s">
        <v>0</v>
      </c>
      <c r="H173" s="17">
        <v>92</v>
      </c>
      <c r="I173" s="17">
        <f t="shared" si="14"/>
        <v>7268</v>
      </c>
    </row>
    <row r="174" spans="1:9" x14ac:dyDescent="0.25">
      <c r="A174" s="3">
        <v>47131825</v>
      </c>
      <c r="B174" s="5" t="s">
        <v>94</v>
      </c>
      <c r="C174" s="5">
        <v>45</v>
      </c>
      <c r="D174" s="5">
        <v>63</v>
      </c>
      <c r="E174" s="5">
        <v>2</v>
      </c>
      <c r="F174" s="5">
        <f t="shared" si="13"/>
        <v>106</v>
      </c>
      <c r="G174" s="5" t="s">
        <v>190</v>
      </c>
      <c r="H174" s="17">
        <v>94</v>
      </c>
      <c r="I174" s="17">
        <f t="shared" si="14"/>
        <v>9964</v>
      </c>
    </row>
    <row r="175" spans="1:9" x14ac:dyDescent="0.25">
      <c r="A175" s="3">
        <v>47131825</v>
      </c>
      <c r="B175" s="5" t="s">
        <v>174</v>
      </c>
      <c r="C175" s="5">
        <v>12</v>
      </c>
      <c r="D175" s="5"/>
      <c r="E175" s="5"/>
      <c r="F175" s="5">
        <f t="shared" si="13"/>
        <v>12</v>
      </c>
      <c r="G175" s="5" t="s">
        <v>0</v>
      </c>
      <c r="H175" s="17">
        <v>125</v>
      </c>
      <c r="I175" s="17">
        <f t="shared" si="14"/>
        <v>1500</v>
      </c>
    </row>
    <row r="176" spans="1:9" x14ac:dyDescent="0.25">
      <c r="A176" s="3">
        <v>47131825</v>
      </c>
      <c r="B176" s="5" t="s">
        <v>95</v>
      </c>
      <c r="C176" s="5">
        <v>6</v>
      </c>
      <c r="D176" s="5"/>
      <c r="E176" s="5"/>
      <c r="F176" s="5">
        <f t="shared" si="13"/>
        <v>6</v>
      </c>
      <c r="G176" s="5" t="s">
        <v>0</v>
      </c>
      <c r="H176" s="17">
        <v>80</v>
      </c>
      <c r="I176" s="17">
        <f t="shared" si="14"/>
        <v>480</v>
      </c>
    </row>
    <row r="177" spans="1:9" x14ac:dyDescent="0.25">
      <c r="A177" s="3">
        <v>14111704</v>
      </c>
      <c r="B177" s="5" t="s">
        <v>96</v>
      </c>
      <c r="C177" s="5">
        <v>12</v>
      </c>
      <c r="D177" s="5"/>
      <c r="E177" s="5">
        <v>2</v>
      </c>
      <c r="F177" s="5">
        <f t="shared" si="13"/>
        <v>10</v>
      </c>
      <c r="G177" s="5" t="s">
        <v>8</v>
      </c>
      <c r="H177" s="17">
        <v>701</v>
      </c>
      <c r="I177" s="17">
        <f t="shared" si="14"/>
        <v>7010</v>
      </c>
    </row>
    <row r="178" spans="1:9" x14ac:dyDescent="0.25">
      <c r="A178" s="3">
        <v>47131825</v>
      </c>
      <c r="B178" s="5" t="s">
        <v>97</v>
      </c>
      <c r="C178" s="5">
        <v>124</v>
      </c>
      <c r="D178" s="5"/>
      <c r="E178" s="5">
        <v>5</v>
      </c>
      <c r="F178" s="5">
        <f t="shared" si="13"/>
        <v>119</v>
      </c>
      <c r="G178" s="5" t="s">
        <v>0</v>
      </c>
      <c r="H178" s="17">
        <v>58</v>
      </c>
      <c r="I178" s="17">
        <f t="shared" si="14"/>
        <v>6902</v>
      </c>
    </row>
    <row r="179" spans="1:9" x14ac:dyDescent="0.25">
      <c r="A179" s="3">
        <v>47131825</v>
      </c>
      <c r="B179" s="5" t="s">
        <v>237</v>
      </c>
      <c r="C179" s="5"/>
      <c r="D179" s="5">
        <v>3</v>
      </c>
      <c r="E179" s="5"/>
      <c r="F179" s="5">
        <f t="shared" si="13"/>
        <v>3</v>
      </c>
      <c r="G179" s="5" t="s">
        <v>190</v>
      </c>
      <c r="H179" s="17">
        <v>95</v>
      </c>
      <c r="I179" s="17">
        <f t="shared" si="14"/>
        <v>285</v>
      </c>
    </row>
    <row r="180" spans="1:9" x14ac:dyDescent="0.25">
      <c r="A180" s="3">
        <v>47121803</v>
      </c>
      <c r="B180" s="5" t="s">
        <v>98</v>
      </c>
      <c r="C180" s="5">
        <v>4</v>
      </c>
      <c r="D180" s="5"/>
      <c r="E180" s="5"/>
      <c r="F180" s="5">
        <f t="shared" si="13"/>
        <v>4</v>
      </c>
      <c r="G180" s="5" t="s">
        <v>0</v>
      </c>
      <c r="H180" s="17">
        <v>450</v>
      </c>
      <c r="I180" s="17">
        <f t="shared" si="14"/>
        <v>1800</v>
      </c>
    </row>
    <row r="181" spans="1:9" x14ac:dyDescent="0.25">
      <c r="A181" s="3">
        <v>47131825</v>
      </c>
      <c r="B181" s="5" t="s">
        <v>99</v>
      </c>
      <c r="C181" s="5">
        <v>15</v>
      </c>
      <c r="D181" s="5"/>
      <c r="E181" s="5"/>
      <c r="F181" s="5">
        <f t="shared" si="13"/>
        <v>15</v>
      </c>
      <c r="G181" s="5" t="s">
        <v>0</v>
      </c>
      <c r="H181" s="17">
        <v>90</v>
      </c>
      <c r="I181" s="17">
        <f t="shared" si="14"/>
        <v>1350</v>
      </c>
    </row>
    <row r="182" spans="1:9" x14ac:dyDescent="0.25">
      <c r="A182" s="3">
        <v>47131825</v>
      </c>
      <c r="B182" s="2" t="s">
        <v>9</v>
      </c>
      <c r="C182" s="5">
        <v>0</v>
      </c>
      <c r="D182" s="5"/>
      <c r="E182" s="5"/>
      <c r="F182" s="5">
        <f t="shared" si="13"/>
        <v>0</v>
      </c>
      <c r="G182" s="5" t="s">
        <v>0</v>
      </c>
      <c r="H182" s="17">
        <v>96.5</v>
      </c>
      <c r="I182" s="17">
        <f t="shared" si="14"/>
        <v>0</v>
      </c>
    </row>
    <row r="183" spans="1:9" x14ac:dyDescent="0.25">
      <c r="A183" s="3">
        <v>52121602</v>
      </c>
      <c r="B183" s="5" t="s">
        <v>100</v>
      </c>
      <c r="C183" s="5">
        <v>4</v>
      </c>
      <c r="D183" s="5"/>
      <c r="E183" s="5"/>
      <c r="F183" s="5">
        <f t="shared" si="13"/>
        <v>4</v>
      </c>
      <c r="G183" s="5" t="s">
        <v>112</v>
      </c>
      <c r="H183" s="17">
        <v>520</v>
      </c>
      <c r="I183" s="17">
        <f t="shared" si="14"/>
        <v>2080</v>
      </c>
    </row>
    <row r="184" spans="1:9" x14ac:dyDescent="0.25">
      <c r="A184" s="3">
        <v>52121701</v>
      </c>
      <c r="B184" s="5" t="s">
        <v>186</v>
      </c>
      <c r="C184" s="5">
        <v>4</v>
      </c>
      <c r="D184" s="5"/>
      <c r="E184" s="5"/>
      <c r="F184" s="5">
        <f t="shared" si="13"/>
        <v>4</v>
      </c>
      <c r="G184" s="5" t="s">
        <v>182</v>
      </c>
      <c r="H184" s="17">
        <v>540</v>
      </c>
      <c r="I184" s="17">
        <f t="shared" si="14"/>
        <v>2160</v>
      </c>
    </row>
    <row r="185" spans="1:9" x14ac:dyDescent="0.25">
      <c r="A185" s="3">
        <v>52121602</v>
      </c>
      <c r="B185" s="5" t="s">
        <v>101</v>
      </c>
      <c r="C185" s="5">
        <v>9</v>
      </c>
      <c r="D185" s="5"/>
      <c r="E185" s="5">
        <v>2</v>
      </c>
      <c r="F185" s="5">
        <f t="shared" si="13"/>
        <v>7</v>
      </c>
      <c r="G185" s="5" t="s">
        <v>176</v>
      </c>
      <c r="H185" s="17">
        <v>2340</v>
      </c>
      <c r="I185" s="17">
        <f t="shared" si="14"/>
        <v>16380</v>
      </c>
    </row>
    <row r="186" spans="1:9" x14ac:dyDescent="0.25">
      <c r="A186" s="3">
        <v>52121703</v>
      </c>
      <c r="B186" s="5" t="s">
        <v>177</v>
      </c>
      <c r="C186" s="5">
        <v>11</v>
      </c>
      <c r="D186" s="5"/>
      <c r="E186" s="5">
        <v>4</v>
      </c>
      <c r="F186" s="5">
        <f t="shared" si="13"/>
        <v>7</v>
      </c>
      <c r="G186" s="5" t="s">
        <v>0</v>
      </c>
      <c r="H186" s="17">
        <v>125</v>
      </c>
      <c r="I186" s="17">
        <f t="shared" si="14"/>
        <v>875</v>
      </c>
    </row>
    <row r="187" spans="1:9" x14ac:dyDescent="0.25">
      <c r="A187" s="3">
        <v>52152102</v>
      </c>
      <c r="B187" s="5" t="s">
        <v>178</v>
      </c>
      <c r="C187" s="5">
        <v>9</v>
      </c>
      <c r="D187" s="5"/>
      <c r="E187" s="5">
        <v>1</v>
      </c>
      <c r="F187" s="5">
        <f t="shared" si="13"/>
        <v>8</v>
      </c>
      <c r="G187" s="5" t="s">
        <v>11</v>
      </c>
      <c r="H187" s="17">
        <v>1850</v>
      </c>
      <c r="I187" s="17">
        <f t="shared" si="14"/>
        <v>14800</v>
      </c>
    </row>
    <row r="188" spans="1:9" x14ac:dyDescent="0.25">
      <c r="A188" s="3">
        <v>52152102</v>
      </c>
      <c r="B188" s="5" t="s">
        <v>179</v>
      </c>
      <c r="C188" s="5">
        <v>2</v>
      </c>
      <c r="D188" s="5"/>
      <c r="E188" s="5"/>
      <c r="F188" s="5">
        <f t="shared" si="13"/>
        <v>2</v>
      </c>
      <c r="G188" s="5" t="s">
        <v>11</v>
      </c>
      <c r="H188" s="17">
        <v>1395</v>
      </c>
      <c r="I188" s="17">
        <f t="shared" si="14"/>
        <v>2790</v>
      </c>
    </row>
    <row r="189" spans="1:9" x14ac:dyDescent="0.25">
      <c r="A189" s="3">
        <v>52152102</v>
      </c>
      <c r="B189" s="5" t="s">
        <v>180</v>
      </c>
      <c r="C189" s="5">
        <v>3</v>
      </c>
      <c r="D189" s="5"/>
      <c r="E189" s="5"/>
      <c r="F189" s="5">
        <f t="shared" si="13"/>
        <v>3</v>
      </c>
      <c r="G189" s="5" t="s">
        <v>11</v>
      </c>
      <c r="H189" s="17">
        <v>2225</v>
      </c>
      <c r="I189" s="17">
        <f t="shared" si="14"/>
        <v>6675</v>
      </c>
    </row>
    <row r="190" spans="1:9" x14ac:dyDescent="0.25">
      <c r="A190" s="3">
        <v>52152102</v>
      </c>
      <c r="B190" s="5" t="s">
        <v>123</v>
      </c>
      <c r="C190" s="5">
        <v>12</v>
      </c>
      <c r="D190" s="5"/>
      <c r="E190" s="5"/>
      <c r="F190" s="5">
        <f t="shared" si="13"/>
        <v>12</v>
      </c>
      <c r="G190" s="5" t="s">
        <v>11</v>
      </c>
      <c r="H190" s="17">
        <v>2395</v>
      </c>
      <c r="I190" s="17">
        <f t="shared" si="14"/>
        <v>28740</v>
      </c>
    </row>
    <row r="191" spans="1:9" x14ac:dyDescent="0.25">
      <c r="I191" s="28">
        <f>SUM(I144:I190)</f>
        <v>322623</v>
      </c>
    </row>
  </sheetData>
  <sortState ref="B3:B91">
    <sortCondition ref="B3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3" workbookViewId="0">
      <selection activeCell="A24" sqref="A24"/>
    </sheetView>
  </sheetViews>
  <sheetFormatPr baseColWidth="10" defaultRowHeight="15" x14ac:dyDescent="0.25"/>
  <cols>
    <col min="1" max="1" width="39.7109375" customWidth="1"/>
    <col min="4" max="4" width="10.28515625" customWidth="1"/>
    <col min="5" max="5" width="13.5703125" customWidth="1"/>
  </cols>
  <sheetData>
    <row r="1" spans="1:5" x14ac:dyDescent="0.25">
      <c r="A1" s="32" t="s">
        <v>215</v>
      </c>
      <c r="B1" s="32"/>
      <c r="C1" s="32"/>
      <c r="D1" s="32"/>
      <c r="E1" s="32"/>
    </row>
    <row r="3" spans="1:5" x14ac:dyDescent="0.25">
      <c r="A3" s="30" t="s">
        <v>216</v>
      </c>
      <c r="B3" s="30" t="s">
        <v>217</v>
      </c>
      <c r="C3" s="30" t="s">
        <v>218</v>
      </c>
      <c r="D3" s="30" t="s">
        <v>2</v>
      </c>
      <c r="E3" s="30" t="s">
        <v>219</v>
      </c>
    </row>
    <row r="4" spans="1:5" x14ac:dyDescent="0.25">
      <c r="A4" t="s">
        <v>220</v>
      </c>
      <c r="D4">
        <v>6</v>
      </c>
      <c r="E4" t="s">
        <v>219</v>
      </c>
    </row>
    <row r="5" spans="1:5" x14ac:dyDescent="0.25">
      <c r="A5" t="s">
        <v>76</v>
      </c>
      <c r="C5" s="29">
        <v>42747</v>
      </c>
      <c r="D5">
        <v>5</v>
      </c>
      <c r="E5" t="s">
        <v>221</v>
      </c>
    </row>
    <row r="6" spans="1:5" x14ac:dyDescent="0.25">
      <c r="A6" t="s">
        <v>247</v>
      </c>
      <c r="D6">
        <v>2</v>
      </c>
      <c r="E6" s="29">
        <v>42747</v>
      </c>
    </row>
    <row r="7" spans="1:5" x14ac:dyDescent="0.25">
      <c r="A7" t="s">
        <v>222</v>
      </c>
      <c r="D7">
        <v>2</v>
      </c>
      <c r="E7" t="s">
        <v>221</v>
      </c>
    </row>
    <row r="8" spans="1:5" x14ac:dyDescent="0.25">
      <c r="A8" t="s">
        <v>200</v>
      </c>
      <c r="D8">
        <v>3</v>
      </c>
      <c r="E8" t="s">
        <v>221</v>
      </c>
    </row>
    <row r="9" spans="1:5" x14ac:dyDescent="0.25">
      <c r="A9" t="s">
        <v>223</v>
      </c>
      <c r="D9">
        <v>14</v>
      </c>
      <c r="E9" t="s">
        <v>221</v>
      </c>
    </row>
    <row r="10" spans="1:5" x14ac:dyDescent="0.25">
      <c r="A10" t="s">
        <v>224</v>
      </c>
      <c r="D10">
        <v>14</v>
      </c>
      <c r="E10" t="s">
        <v>221</v>
      </c>
    </row>
    <row r="11" spans="1:5" x14ac:dyDescent="0.25">
      <c r="A11" t="s">
        <v>225</v>
      </c>
      <c r="D11">
        <v>9</v>
      </c>
      <c r="E11" t="s">
        <v>221</v>
      </c>
    </row>
    <row r="12" spans="1:5" x14ac:dyDescent="0.25">
      <c r="A12" t="s">
        <v>226</v>
      </c>
      <c r="D12">
        <v>11</v>
      </c>
      <c r="E12" t="s">
        <v>219</v>
      </c>
    </row>
    <row r="13" spans="1:5" x14ac:dyDescent="0.25">
      <c r="A13" t="s">
        <v>227</v>
      </c>
      <c r="B13" t="s">
        <v>228</v>
      </c>
      <c r="D13">
        <v>3</v>
      </c>
      <c r="E13" t="s">
        <v>219</v>
      </c>
    </row>
    <row r="14" spans="1:5" x14ac:dyDescent="0.25">
      <c r="A14" t="s">
        <v>229</v>
      </c>
      <c r="C14" s="29">
        <v>42747</v>
      </c>
      <c r="D14">
        <v>21</v>
      </c>
      <c r="E14" t="s">
        <v>230</v>
      </c>
    </row>
    <row r="15" spans="1:5" x14ac:dyDescent="0.25">
      <c r="A15" t="s">
        <v>231</v>
      </c>
      <c r="D15">
        <v>8</v>
      </c>
      <c r="E15" t="s">
        <v>221</v>
      </c>
    </row>
    <row r="16" spans="1:5" x14ac:dyDescent="0.25">
      <c r="A16" t="s">
        <v>232</v>
      </c>
      <c r="D16">
        <v>5</v>
      </c>
      <c r="E16" t="s">
        <v>221</v>
      </c>
    </row>
    <row r="17" spans="1:5" x14ac:dyDescent="0.25">
      <c r="A17" t="s">
        <v>233</v>
      </c>
      <c r="D17">
        <v>5</v>
      </c>
      <c r="E17" t="s">
        <v>1</v>
      </c>
    </row>
    <row r="18" spans="1:5" x14ac:dyDescent="0.25">
      <c r="A18" t="s">
        <v>234</v>
      </c>
      <c r="D18">
        <v>35</v>
      </c>
      <c r="E18" t="s">
        <v>235</v>
      </c>
    </row>
    <row r="19" spans="1:5" x14ac:dyDescent="0.25">
      <c r="A19" t="s">
        <v>96</v>
      </c>
      <c r="B19" t="s">
        <v>236</v>
      </c>
      <c r="D19">
        <v>58</v>
      </c>
      <c r="E19" t="s">
        <v>221</v>
      </c>
    </row>
    <row r="20" spans="1:5" x14ac:dyDescent="0.25">
      <c r="A20" t="s">
        <v>244</v>
      </c>
      <c r="D20">
        <v>1</v>
      </c>
      <c r="E20" t="s">
        <v>230</v>
      </c>
    </row>
    <row r="21" spans="1:5" x14ac:dyDescent="0.25">
      <c r="A21" t="s">
        <v>98</v>
      </c>
      <c r="D21">
        <v>5</v>
      </c>
      <c r="E21" t="s">
        <v>219</v>
      </c>
    </row>
    <row r="22" spans="1:5" x14ac:dyDescent="0.25">
      <c r="A22" t="s">
        <v>238</v>
      </c>
      <c r="D22">
        <v>37</v>
      </c>
      <c r="E22" t="s">
        <v>221</v>
      </c>
    </row>
    <row r="23" spans="1:5" x14ac:dyDescent="0.25">
      <c r="A23" t="s">
        <v>239</v>
      </c>
      <c r="D23">
        <v>41</v>
      </c>
      <c r="E23" t="s">
        <v>240</v>
      </c>
    </row>
    <row r="24" spans="1:5" x14ac:dyDescent="0.25">
      <c r="A24" t="s">
        <v>241</v>
      </c>
      <c r="D24">
        <v>1</v>
      </c>
      <c r="E24" t="s">
        <v>221</v>
      </c>
    </row>
    <row r="25" spans="1:5" x14ac:dyDescent="0.25">
      <c r="A25" t="s">
        <v>246</v>
      </c>
      <c r="C25" t="s">
        <v>242</v>
      </c>
      <c r="D25">
        <v>22</v>
      </c>
      <c r="E25" t="s">
        <v>221</v>
      </c>
    </row>
    <row r="26" spans="1:5" x14ac:dyDescent="0.25">
      <c r="A26" t="s">
        <v>246</v>
      </c>
      <c r="C26" t="s">
        <v>243</v>
      </c>
      <c r="D26">
        <v>6</v>
      </c>
      <c r="E26" t="s">
        <v>221</v>
      </c>
    </row>
    <row r="27" spans="1:5" x14ac:dyDescent="0.25">
      <c r="A27" t="s">
        <v>245</v>
      </c>
      <c r="D27">
        <v>30</v>
      </c>
      <c r="E27" t="s">
        <v>221</v>
      </c>
    </row>
    <row r="28" spans="1:5" x14ac:dyDescent="0.25">
      <c r="A28" t="s">
        <v>180</v>
      </c>
      <c r="D28">
        <v>2</v>
      </c>
      <c r="E28" t="s">
        <v>221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topLeftCell="A22" zoomScaleNormal="100" workbookViewId="0">
      <selection activeCell="F33" sqref="F33"/>
    </sheetView>
  </sheetViews>
  <sheetFormatPr baseColWidth="10" defaultColWidth="14.28515625" defaultRowHeight="15" x14ac:dyDescent="0.25"/>
  <cols>
    <col min="1" max="1" width="11.28515625" bestFit="1" customWidth="1"/>
    <col min="2" max="2" width="46.5703125" bestFit="1" customWidth="1"/>
    <col min="3" max="3" width="6.28515625" bestFit="1" customWidth="1"/>
    <col min="4" max="4" width="12" bestFit="1" customWidth="1"/>
    <col min="5" max="5" width="15.140625" bestFit="1" customWidth="1"/>
    <col min="6" max="6" width="14.28515625" style="22"/>
    <col min="7" max="7" width="15.140625" style="22" bestFit="1" customWidth="1"/>
    <col min="10" max="10" width="11.28515625" bestFit="1" customWidth="1"/>
  </cols>
  <sheetData>
    <row r="1" spans="1:7" s="4" customFormat="1" ht="30" x14ac:dyDescent="0.25">
      <c r="A1" s="23" t="s">
        <v>12</v>
      </c>
      <c r="B1" s="23" t="s">
        <v>15</v>
      </c>
      <c r="C1" s="24" t="s">
        <v>134</v>
      </c>
      <c r="D1" s="24" t="s">
        <v>185</v>
      </c>
      <c r="E1" s="24" t="s">
        <v>16</v>
      </c>
      <c r="F1" s="25" t="s">
        <v>117</v>
      </c>
      <c r="G1" s="25" t="s">
        <v>116</v>
      </c>
    </row>
    <row r="2" spans="1:7" x14ac:dyDescent="0.25">
      <c r="A2" s="6"/>
      <c r="B2" s="7" t="s">
        <v>17</v>
      </c>
      <c r="C2" s="6"/>
      <c r="D2" s="6"/>
      <c r="E2" s="6"/>
      <c r="F2" s="16"/>
      <c r="G2" s="16"/>
    </row>
    <row r="3" spans="1:7" x14ac:dyDescent="0.25">
      <c r="A3" s="1">
        <v>14111506</v>
      </c>
      <c r="B3" s="5" t="s">
        <v>18</v>
      </c>
      <c r="C3" s="5"/>
      <c r="D3" s="5">
        <f>'Reporte 30092017'!F3</f>
        <v>114</v>
      </c>
      <c r="E3" s="5" t="s">
        <v>1</v>
      </c>
      <c r="F3" s="17">
        <v>16</v>
      </c>
      <c r="G3" s="17">
        <f t="shared" ref="G3:G66" si="0">D3*F3</f>
        <v>1824</v>
      </c>
    </row>
    <row r="4" spans="1:7" x14ac:dyDescent="0.25">
      <c r="A4" s="1">
        <v>14111506</v>
      </c>
      <c r="B4" s="5" t="s">
        <v>137</v>
      </c>
      <c r="C4" s="5"/>
      <c r="D4" s="5">
        <f>'Reporte 30092017'!F4</f>
        <v>173</v>
      </c>
      <c r="E4" s="5" t="s">
        <v>189</v>
      </c>
      <c r="F4" s="17">
        <v>64</v>
      </c>
      <c r="G4" s="17">
        <f t="shared" si="0"/>
        <v>11072</v>
      </c>
    </row>
    <row r="5" spans="1:7" x14ac:dyDescent="0.25">
      <c r="A5" s="1">
        <v>14111515</v>
      </c>
      <c r="B5" s="5" t="s">
        <v>136</v>
      </c>
      <c r="C5" s="5"/>
      <c r="D5" s="5">
        <f>'Reporte 30092017'!F5</f>
        <v>123</v>
      </c>
      <c r="E5" s="5" t="s">
        <v>189</v>
      </c>
      <c r="F5" s="17">
        <v>64</v>
      </c>
      <c r="G5" s="17">
        <f t="shared" si="0"/>
        <v>7872</v>
      </c>
    </row>
    <row r="6" spans="1:7" x14ac:dyDescent="0.25">
      <c r="A6" s="1">
        <v>14111530</v>
      </c>
      <c r="B6" s="5" t="s">
        <v>135</v>
      </c>
      <c r="C6" s="5"/>
      <c r="D6" s="5">
        <f>'Reporte 30092017'!F6</f>
        <v>20</v>
      </c>
      <c r="E6" s="5" t="s">
        <v>10</v>
      </c>
      <c r="F6" s="17">
        <v>55</v>
      </c>
      <c r="G6" s="17">
        <f t="shared" si="0"/>
        <v>1100</v>
      </c>
    </row>
    <row r="7" spans="1:7" x14ac:dyDescent="0.25">
      <c r="A7" s="1">
        <v>14111530</v>
      </c>
      <c r="B7" s="5" t="s">
        <v>105</v>
      </c>
      <c r="C7" s="5"/>
      <c r="D7" s="5">
        <f>'Reporte 30092017'!F7</f>
        <v>302</v>
      </c>
      <c r="E7" s="5" t="s">
        <v>4</v>
      </c>
      <c r="F7" s="17">
        <v>64</v>
      </c>
      <c r="G7" s="17">
        <f t="shared" si="0"/>
        <v>19328</v>
      </c>
    </row>
    <row r="8" spans="1:7" x14ac:dyDescent="0.25">
      <c r="A8" s="1">
        <v>14111530</v>
      </c>
      <c r="B8" s="5" t="s">
        <v>106</v>
      </c>
      <c r="C8" s="5"/>
      <c r="D8" s="5">
        <f>'Reporte 30092017'!F8</f>
        <v>444</v>
      </c>
      <c r="E8" s="5" t="s">
        <v>4</v>
      </c>
      <c r="F8" s="17">
        <v>25</v>
      </c>
      <c r="G8" s="17">
        <f t="shared" si="0"/>
        <v>11100</v>
      </c>
    </row>
    <row r="9" spans="1:7" x14ac:dyDescent="0.25">
      <c r="A9" s="1">
        <v>44101802</v>
      </c>
      <c r="B9" s="5" t="s">
        <v>107</v>
      </c>
      <c r="C9" s="5"/>
      <c r="D9" s="5">
        <f>'Reporte 30092017'!F9</f>
        <v>486</v>
      </c>
      <c r="E9" s="5" t="s">
        <v>4</v>
      </c>
      <c r="F9" s="17">
        <v>3516.95</v>
      </c>
      <c r="G9" s="17">
        <f t="shared" si="0"/>
        <v>1709237.7</v>
      </c>
    </row>
    <row r="10" spans="1:7" x14ac:dyDescent="0.25">
      <c r="A10" s="1">
        <v>44101805</v>
      </c>
      <c r="B10" s="5" t="s">
        <v>108</v>
      </c>
      <c r="C10" s="5"/>
      <c r="D10" s="5">
        <f>'Reporte 30092017'!F10</f>
        <v>0</v>
      </c>
      <c r="E10" s="5" t="s">
        <v>4</v>
      </c>
      <c r="F10" s="17">
        <v>240</v>
      </c>
      <c r="G10" s="17">
        <f t="shared" si="0"/>
        <v>0</v>
      </c>
    </row>
    <row r="11" spans="1:7" x14ac:dyDescent="0.25">
      <c r="A11" s="1">
        <v>44111503</v>
      </c>
      <c r="B11" s="5" t="s">
        <v>109</v>
      </c>
      <c r="C11" s="5"/>
      <c r="D11" s="5">
        <f>'Reporte 30092017'!F11</f>
        <v>516</v>
      </c>
      <c r="E11" s="5" t="s">
        <v>4</v>
      </c>
      <c r="F11" s="17">
        <v>200</v>
      </c>
      <c r="G11" s="17">
        <f t="shared" si="0"/>
        <v>103200</v>
      </c>
    </row>
    <row r="12" spans="1:7" x14ac:dyDescent="0.25">
      <c r="A12" s="1">
        <v>44111503</v>
      </c>
      <c r="B12" s="5" t="s">
        <v>110</v>
      </c>
      <c r="C12" s="5"/>
      <c r="D12" s="5">
        <f>'Reporte 30092017'!F12</f>
        <v>72</v>
      </c>
      <c r="E12" s="5" t="s">
        <v>4</v>
      </c>
      <c r="F12" s="17">
        <v>395</v>
      </c>
      <c r="G12" s="17">
        <f t="shared" si="0"/>
        <v>28440</v>
      </c>
    </row>
    <row r="13" spans="1:7" x14ac:dyDescent="0.25">
      <c r="A13" s="1">
        <v>44111611</v>
      </c>
      <c r="B13" s="5" t="s">
        <v>111</v>
      </c>
      <c r="C13" s="5"/>
      <c r="D13" s="5">
        <f>'Reporte 30092017'!F13</f>
        <v>324</v>
      </c>
      <c r="E13" s="5" t="s">
        <v>4</v>
      </c>
      <c r="F13" s="17">
        <v>220.4</v>
      </c>
      <c r="G13" s="17">
        <f t="shared" si="0"/>
        <v>71409.600000000006</v>
      </c>
    </row>
    <row r="14" spans="1:7" x14ac:dyDescent="0.25">
      <c r="A14" s="1">
        <v>44111611</v>
      </c>
      <c r="B14" s="5" t="s">
        <v>104</v>
      </c>
      <c r="C14" s="5"/>
      <c r="D14" s="5">
        <v>2</v>
      </c>
      <c r="E14" s="5" t="s">
        <v>112</v>
      </c>
      <c r="F14" s="17">
        <v>508.4</v>
      </c>
      <c r="G14" s="17">
        <f t="shared" si="0"/>
        <v>1016.8</v>
      </c>
    </row>
    <row r="15" spans="1:7" x14ac:dyDescent="0.25">
      <c r="A15" s="1">
        <v>44111611</v>
      </c>
      <c r="B15" s="5" t="s">
        <v>102</v>
      </c>
      <c r="C15" s="5"/>
      <c r="D15" s="5">
        <f>'Reporte 30092017'!F15</f>
        <v>76</v>
      </c>
      <c r="E15" s="5" t="s">
        <v>112</v>
      </c>
      <c r="F15" s="17">
        <v>9449.2000000000007</v>
      </c>
      <c r="G15" s="17">
        <f t="shared" si="0"/>
        <v>718139.20000000007</v>
      </c>
    </row>
    <row r="16" spans="1:7" x14ac:dyDescent="0.25">
      <c r="A16" s="1">
        <v>44120000</v>
      </c>
      <c r="B16" s="5" t="s">
        <v>103</v>
      </c>
      <c r="C16" s="5"/>
      <c r="D16" s="5">
        <f>'Reporte 30092017'!F16</f>
        <v>77</v>
      </c>
      <c r="E16" s="5" t="s">
        <v>0</v>
      </c>
      <c r="F16" s="17">
        <v>17.41</v>
      </c>
      <c r="G16" s="17">
        <f t="shared" si="0"/>
        <v>1340.57</v>
      </c>
    </row>
    <row r="17" spans="1:7" x14ac:dyDescent="0.25">
      <c r="A17" s="1">
        <v>44120000</v>
      </c>
      <c r="B17" s="5" t="s">
        <v>19</v>
      </c>
      <c r="C17" s="5"/>
      <c r="D17" s="5">
        <f>'Reporte 30092017'!F17</f>
        <v>4</v>
      </c>
      <c r="E17" s="5" t="s">
        <v>0</v>
      </c>
      <c r="F17" s="17">
        <v>760</v>
      </c>
      <c r="G17" s="17">
        <f t="shared" si="0"/>
        <v>3040</v>
      </c>
    </row>
    <row r="18" spans="1:7" x14ac:dyDescent="0.25">
      <c r="A18" s="1">
        <v>44120000</v>
      </c>
      <c r="B18" s="5" t="s">
        <v>20</v>
      </c>
      <c r="C18" s="5"/>
      <c r="D18" s="5">
        <f>'Reporte 30092017'!F18</f>
        <v>2</v>
      </c>
      <c r="E18" s="5" t="s">
        <v>0</v>
      </c>
      <c r="F18" s="17">
        <v>3516.95</v>
      </c>
      <c r="G18" s="17">
        <f t="shared" si="0"/>
        <v>7033.9</v>
      </c>
    </row>
    <row r="19" spans="1:7" x14ac:dyDescent="0.25">
      <c r="A19" s="1">
        <v>44120000</v>
      </c>
      <c r="B19" s="5" t="s">
        <v>199</v>
      </c>
      <c r="C19" s="5"/>
      <c r="D19" s="5">
        <f>'Reporte 30092017'!F19+'Inventario SC'!D7</f>
        <v>58</v>
      </c>
      <c r="E19" s="5" t="s">
        <v>0</v>
      </c>
      <c r="F19" s="17">
        <v>76</v>
      </c>
      <c r="G19" s="17">
        <f t="shared" si="0"/>
        <v>4408</v>
      </c>
    </row>
    <row r="20" spans="1:7" x14ac:dyDescent="0.25">
      <c r="A20" s="1">
        <v>44120000</v>
      </c>
      <c r="B20" s="5" t="s">
        <v>200</v>
      </c>
      <c r="C20" s="5"/>
      <c r="D20" s="5">
        <f>'Reporte 30092017'!F20+'Inventario SC'!D8</f>
        <v>77</v>
      </c>
      <c r="E20" s="5" t="s">
        <v>0</v>
      </c>
      <c r="F20" s="17">
        <v>108</v>
      </c>
      <c r="G20" s="17">
        <f t="shared" si="0"/>
        <v>8316</v>
      </c>
    </row>
    <row r="21" spans="1:7" x14ac:dyDescent="0.25">
      <c r="A21" s="1">
        <v>44120000</v>
      </c>
      <c r="B21" s="5" t="s">
        <v>197</v>
      </c>
      <c r="C21" s="5"/>
      <c r="D21" s="5">
        <f>'Reporte 30092017'!F21+'Inventario SC'!D9</f>
        <v>59</v>
      </c>
      <c r="E21" s="5" t="s">
        <v>0</v>
      </c>
      <c r="F21" s="17">
        <v>249</v>
      </c>
      <c r="G21" s="17">
        <f t="shared" si="0"/>
        <v>14691</v>
      </c>
    </row>
    <row r="22" spans="1:7" x14ac:dyDescent="0.25">
      <c r="A22" s="1">
        <v>44120000</v>
      </c>
      <c r="B22" s="5" t="s">
        <v>198</v>
      </c>
      <c r="C22" s="5"/>
      <c r="D22" s="5">
        <f>'Reporte 30092017'!F22+'Inventario SC'!D10</f>
        <v>59</v>
      </c>
      <c r="E22" s="5" t="s">
        <v>0</v>
      </c>
      <c r="F22" s="17">
        <v>249</v>
      </c>
      <c r="G22" s="17">
        <f t="shared" si="0"/>
        <v>14691</v>
      </c>
    </row>
    <row r="23" spans="1:7" x14ac:dyDescent="0.25">
      <c r="A23" s="1">
        <v>44120000</v>
      </c>
      <c r="B23" s="5" t="s">
        <v>125</v>
      </c>
      <c r="C23" s="5"/>
      <c r="D23" s="5">
        <f>'Reporte 30092017'!F23</f>
        <v>4</v>
      </c>
      <c r="E23" s="5" t="s">
        <v>1</v>
      </c>
      <c r="F23" s="17">
        <v>500</v>
      </c>
      <c r="G23" s="17">
        <f t="shared" si="0"/>
        <v>2000</v>
      </c>
    </row>
    <row r="24" spans="1:7" x14ac:dyDescent="0.25">
      <c r="A24" s="1">
        <v>44120000</v>
      </c>
      <c r="B24" s="5" t="s">
        <v>196</v>
      </c>
      <c r="C24" s="5"/>
      <c r="D24" s="5">
        <f>'Reporte 30092017'!F24</f>
        <v>40</v>
      </c>
      <c r="E24" s="5" t="s">
        <v>0</v>
      </c>
      <c r="F24" s="17">
        <v>55</v>
      </c>
      <c r="G24" s="17">
        <f t="shared" si="0"/>
        <v>2200</v>
      </c>
    </row>
    <row r="25" spans="1:7" x14ac:dyDescent="0.25">
      <c r="A25" s="1">
        <v>44120000</v>
      </c>
      <c r="B25" s="5" t="s">
        <v>21</v>
      </c>
      <c r="C25" s="5"/>
      <c r="D25" s="5">
        <f>'Reporte 30092017'!F25</f>
        <v>45</v>
      </c>
      <c r="E25" s="5" t="s">
        <v>0</v>
      </c>
      <c r="F25" s="17">
        <v>18</v>
      </c>
      <c r="G25" s="17">
        <f t="shared" si="0"/>
        <v>810</v>
      </c>
    </row>
    <row r="26" spans="1:7" x14ac:dyDescent="0.25">
      <c r="A26" s="1">
        <v>44120000</v>
      </c>
      <c r="B26" s="5" t="s">
        <v>113</v>
      </c>
      <c r="C26" s="5"/>
      <c r="D26" s="5">
        <f>'Reporte 30092017'!F26</f>
        <v>10</v>
      </c>
      <c r="E26" s="5" t="s">
        <v>1</v>
      </c>
      <c r="F26" s="17">
        <v>148</v>
      </c>
      <c r="G26" s="17">
        <f t="shared" si="0"/>
        <v>1480</v>
      </c>
    </row>
    <row r="27" spans="1:7" x14ac:dyDescent="0.25">
      <c r="A27" s="1">
        <v>44120000</v>
      </c>
      <c r="B27" s="5" t="s">
        <v>208</v>
      </c>
      <c r="C27" s="5"/>
      <c r="D27" s="5">
        <f>'Reporte 30092017'!F27</f>
        <v>70</v>
      </c>
      <c r="E27" s="5" t="s">
        <v>0</v>
      </c>
      <c r="F27" s="17">
        <v>49</v>
      </c>
      <c r="G27" s="17">
        <f t="shared" si="0"/>
        <v>3430</v>
      </c>
    </row>
    <row r="28" spans="1:7" x14ac:dyDescent="0.25">
      <c r="A28" s="1">
        <v>44120000</v>
      </c>
      <c r="B28" s="5" t="s">
        <v>22</v>
      </c>
      <c r="C28" s="5"/>
      <c r="D28" s="5">
        <f>'Reporte 30092017'!F28</f>
        <v>6</v>
      </c>
      <c r="E28" s="5" t="s">
        <v>0</v>
      </c>
      <c r="F28" s="17">
        <v>64</v>
      </c>
      <c r="G28" s="17">
        <f t="shared" si="0"/>
        <v>384</v>
      </c>
    </row>
    <row r="29" spans="1:7" x14ac:dyDescent="0.25">
      <c r="A29" s="1">
        <v>44121503</v>
      </c>
      <c r="B29" s="5" t="s">
        <v>139</v>
      </c>
      <c r="C29" s="5"/>
      <c r="D29" s="5">
        <f>'Reporte 30092017'!F29</f>
        <v>44</v>
      </c>
      <c r="E29" s="5" t="s">
        <v>0</v>
      </c>
      <c r="F29" s="17">
        <v>13</v>
      </c>
      <c r="G29" s="17">
        <f t="shared" si="0"/>
        <v>572</v>
      </c>
    </row>
    <row r="30" spans="1:7" x14ac:dyDescent="0.25">
      <c r="A30" s="1">
        <v>44121503</v>
      </c>
      <c r="B30" s="5" t="s">
        <v>140</v>
      </c>
      <c r="C30" s="5"/>
      <c r="D30" s="5">
        <f>'Reporte 30092017'!F30</f>
        <v>41</v>
      </c>
      <c r="E30" s="5" t="s">
        <v>13</v>
      </c>
      <c r="F30" s="17">
        <v>60</v>
      </c>
      <c r="G30" s="17">
        <f t="shared" si="0"/>
        <v>2460</v>
      </c>
    </row>
    <row r="31" spans="1:7" x14ac:dyDescent="0.25">
      <c r="A31" s="1">
        <v>44121503</v>
      </c>
      <c r="B31" s="5" t="s">
        <v>119</v>
      </c>
      <c r="C31" s="5"/>
      <c r="D31" s="5">
        <f>'Reporte 30092017'!F31</f>
        <v>56</v>
      </c>
      <c r="E31" s="5" t="s">
        <v>112</v>
      </c>
      <c r="F31" s="17">
        <v>60</v>
      </c>
      <c r="G31" s="17">
        <f t="shared" si="0"/>
        <v>3360</v>
      </c>
    </row>
    <row r="32" spans="1:7" x14ac:dyDescent="0.25">
      <c r="A32" s="1">
        <v>44121503</v>
      </c>
      <c r="B32" s="5" t="s">
        <v>141</v>
      </c>
      <c r="C32" s="5"/>
      <c r="D32" s="5">
        <f>'Reporte 30092017'!F32</f>
        <v>77</v>
      </c>
      <c r="E32" s="5" t="s">
        <v>112</v>
      </c>
      <c r="F32" s="17">
        <v>55</v>
      </c>
      <c r="G32" s="17">
        <f t="shared" si="0"/>
        <v>4235</v>
      </c>
    </row>
    <row r="33" spans="1:7" x14ac:dyDescent="0.25">
      <c r="A33" s="1">
        <v>44121503</v>
      </c>
      <c r="B33" s="5" t="s">
        <v>206</v>
      </c>
      <c r="C33" s="5"/>
      <c r="D33" s="5">
        <f>'Reporte 30092017'!F33</f>
        <v>30</v>
      </c>
      <c r="E33" s="5" t="s">
        <v>112</v>
      </c>
      <c r="F33" s="17">
        <v>71</v>
      </c>
      <c r="G33" s="17">
        <f t="shared" si="0"/>
        <v>2130</v>
      </c>
    </row>
    <row r="34" spans="1:7" x14ac:dyDescent="0.25">
      <c r="A34" s="1">
        <v>44121503</v>
      </c>
      <c r="B34" s="5" t="s">
        <v>214</v>
      </c>
      <c r="C34" s="5"/>
      <c r="D34" s="5">
        <f>'Reporte 30092017'!F34</f>
        <v>50</v>
      </c>
      <c r="E34" s="5" t="s">
        <v>4</v>
      </c>
      <c r="F34" s="17">
        <v>71</v>
      </c>
      <c r="G34" s="17">
        <f t="shared" si="0"/>
        <v>3550</v>
      </c>
    </row>
    <row r="35" spans="1:7" x14ac:dyDescent="0.25">
      <c r="A35" s="1">
        <v>44121503</v>
      </c>
      <c r="B35" s="5" t="s">
        <v>142</v>
      </c>
      <c r="C35" s="5"/>
      <c r="D35" s="5">
        <f>'Reporte 30092017'!F35</f>
        <v>27</v>
      </c>
      <c r="E35" s="5" t="s">
        <v>112</v>
      </c>
      <c r="F35" s="17">
        <v>1100</v>
      </c>
      <c r="G35" s="17">
        <f t="shared" si="0"/>
        <v>29700</v>
      </c>
    </row>
    <row r="36" spans="1:7" x14ac:dyDescent="0.25">
      <c r="A36" s="1">
        <v>44121503</v>
      </c>
      <c r="B36" s="5" t="s">
        <v>144</v>
      </c>
      <c r="C36" s="5"/>
      <c r="D36" s="5">
        <f>'Reporte 30092017'!F36</f>
        <v>75</v>
      </c>
      <c r="E36" s="5" t="s">
        <v>112</v>
      </c>
      <c r="F36" s="17">
        <v>335</v>
      </c>
      <c r="G36" s="17">
        <f t="shared" si="0"/>
        <v>25125</v>
      </c>
    </row>
    <row r="37" spans="1:7" x14ac:dyDescent="0.25">
      <c r="A37" s="1">
        <v>44121508</v>
      </c>
      <c r="B37" s="5" t="s">
        <v>124</v>
      </c>
      <c r="C37" s="5"/>
      <c r="D37" s="5">
        <f>'Reporte 30092017'!F37</f>
        <v>5</v>
      </c>
      <c r="E37" s="5" t="s">
        <v>10</v>
      </c>
      <c r="F37" s="17">
        <v>745.6</v>
      </c>
      <c r="G37" s="17">
        <f t="shared" si="0"/>
        <v>3728</v>
      </c>
    </row>
    <row r="38" spans="1:7" x14ac:dyDescent="0.25">
      <c r="A38" s="1">
        <v>44121508</v>
      </c>
      <c r="B38" s="5" t="s">
        <v>145</v>
      </c>
      <c r="C38" s="5"/>
      <c r="D38" s="5">
        <f>'Reporte 30092017'!F38</f>
        <v>0</v>
      </c>
      <c r="E38" s="5" t="s">
        <v>0</v>
      </c>
      <c r="F38" s="17">
        <v>1220</v>
      </c>
      <c r="G38" s="17">
        <f t="shared" si="0"/>
        <v>0</v>
      </c>
    </row>
    <row r="39" spans="1:7" x14ac:dyDescent="0.25">
      <c r="A39" s="1">
        <v>44121508</v>
      </c>
      <c r="B39" s="5" t="s">
        <v>158</v>
      </c>
      <c r="C39" s="5"/>
      <c r="D39" s="5">
        <f>'Reporte 30092017'!F39</f>
        <v>4</v>
      </c>
      <c r="E39" s="5" t="s">
        <v>1</v>
      </c>
      <c r="F39" s="17">
        <v>1491.2</v>
      </c>
      <c r="G39" s="17">
        <f t="shared" si="0"/>
        <v>5964.8</v>
      </c>
    </row>
    <row r="40" spans="1:7" x14ac:dyDescent="0.25">
      <c r="A40" s="1">
        <v>44121613</v>
      </c>
      <c r="B40" s="5" t="s">
        <v>147</v>
      </c>
      <c r="C40" s="5"/>
      <c r="D40" s="5">
        <f>'Reporte 30092017'!F40</f>
        <v>5</v>
      </c>
      <c r="E40" s="5" t="s">
        <v>1</v>
      </c>
      <c r="F40" s="17">
        <v>15.25</v>
      </c>
      <c r="G40" s="17">
        <f t="shared" si="0"/>
        <v>76.25</v>
      </c>
    </row>
    <row r="41" spans="1:7" x14ac:dyDescent="0.25">
      <c r="A41" s="1">
        <v>44121615</v>
      </c>
      <c r="B41" s="5" t="s">
        <v>146</v>
      </c>
      <c r="C41" s="5"/>
      <c r="D41" s="5">
        <f>'Reporte 30092017'!F41+'Inventario SC'!D16</f>
        <v>10</v>
      </c>
      <c r="E41" s="5" t="s">
        <v>1</v>
      </c>
      <c r="F41" s="17">
        <v>237</v>
      </c>
      <c r="G41" s="17">
        <f t="shared" si="0"/>
        <v>2370</v>
      </c>
    </row>
    <row r="42" spans="1:7" x14ac:dyDescent="0.25">
      <c r="A42" s="1">
        <v>44121615</v>
      </c>
      <c r="B42" s="5" t="s">
        <v>148</v>
      </c>
      <c r="C42" s="5"/>
      <c r="D42" s="5">
        <f>'Reporte 30092017'!F42</f>
        <v>2</v>
      </c>
      <c r="E42" s="5" t="s">
        <v>1</v>
      </c>
      <c r="F42" s="17">
        <v>2950</v>
      </c>
      <c r="G42" s="17">
        <f t="shared" si="0"/>
        <v>5900</v>
      </c>
    </row>
    <row r="43" spans="1:7" x14ac:dyDescent="0.25">
      <c r="A43" s="1">
        <v>44121615</v>
      </c>
      <c r="B43" s="5" t="s">
        <v>150</v>
      </c>
      <c r="C43" s="5"/>
      <c r="D43" s="5">
        <f>'Reporte 30092017'!C43+'Inventario SC'!D15</f>
        <v>1608</v>
      </c>
      <c r="E43" s="5" t="s">
        <v>153</v>
      </c>
      <c r="F43" s="17">
        <v>22.03</v>
      </c>
      <c r="G43" s="17">
        <f t="shared" si="0"/>
        <v>35424.240000000005</v>
      </c>
    </row>
    <row r="44" spans="1:7" x14ac:dyDescent="0.25">
      <c r="A44" s="1">
        <v>44121615</v>
      </c>
      <c r="B44" s="5" t="s">
        <v>149</v>
      </c>
      <c r="C44" s="5"/>
      <c r="D44" s="5">
        <f>'Reporte 30092017'!F44</f>
        <v>10</v>
      </c>
      <c r="E44" s="5" t="s">
        <v>1</v>
      </c>
      <c r="F44" s="17">
        <v>185</v>
      </c>
      <c r="G44" s="17">
        <f t="shared" si="0"/>
        <v>1850</v>
      </c>
    </row>
    <row r="45" spans="1:7" x14ac:dyDescent="0.25">
      <c r="A45" s="1">
        <v>44121615</v>
      </c>
      <c r="B45" s="5" t="s">
        <v>205</v>
      </c>
      <c r="C45" s="5"/>
      <c r="D45" s="5">
        <f>'Reporte 30092017'!F45</f>
        <v>50</v>
      </c>
      <c r="E45" s="5" t="s">
        <v>0</v>
      </c>
      <c r="F45" s="17">
        <v>30</v>
      </c>
      <c r="G45" s="17">
        <f t="shared" si="0"/>
        <v>1500</v>
      </c>
    </row>
    <row r="46" spans="1:7" x14ac:dyDescent="0.25">
      <c r="A46" s="1">
        <v>44121615</v>
      </c>
      <c r="B46" s="5" t="s">
        <v>151</v>
      </c>
      <c r="C46" s="5"/>
      <c r="D46" s="5">
        <f>'Reporte 30092017'!F46</f>
        <v>74</v>
      </c>
      <c r="E46" s="5" t="s">
        <v>1</v>
      </c>
      <c r="F46" s="17">
        <v>200</v>
      </c>
      <c r="G46" s="17">
        <f t="shared" si="0"/>
        <v>14800</v>
      </c>
    </row>
    <row r="47" spans="1:7" x14ac:dyDescent="0.25">
      <c r="A47" s="1">
        <v>44121618</v>
      </c>
      <c r="B47" s="5" t="s">
        <v>202</v>
      </c>
      <c r="C47" s="5"/>
      <c r="D47" s="5">
        <f>'Reporte 30092017'!F47</f>
        <v>18</v>
      </c>
      <c r="E47" s="5" t="s">
        <v>0</v>
      </c>
      <c r="F47" s="17">
        <v>244</v>
      </c>
      <c r="G47" s="17">
        <f t="shared" si="0"/>
        <v>4392</v>
      </c>
    </row>
    <row r="48" spans="1:7" x14ac:dyDescent="0.25">
      <c r="A48" s="1">
        <v>44121634</v>
      </c>
      <c r="B48" s="5" t="s">
        <v>152</v>
      </c>
      <c r="C48" s="5"/>
      <c r="D48" s="5">
        <f>'Reporte 30092017'!F48</f>
        <v>4</v>
      </c>
      <c r="E48" s="5" t="s">
        <v>0</v>
      </c>
      <c r="F48" s="17">
        <v>700</v>
      </c>
      <c r="G48" s="17">
        <f t="shared" si="0"/>
        <v>2800</v>
      </c>
    </row>
    <row r="49" spans="1:10" x14ac:dyDescent="0.25">
      <c r="A49" s="1">
        <v>44121634</v>
      </c>
      <c r="B49" s="5" t="s">
        <v>195</v>
      </c>
      <c r="C49" s="5"/>
      <c r="D49" s="5">
        <f>'Reporte 30092017'!F49</f>
        <v>45</v>
      </c>
      <c r="E49" s="5" t="s">
        <v>1</v>
      </c>
      <c r="F49" s="17">
        <v>13.57</v>
      </c>
      <c r="G49" s="17">
        <f t="shared" si="0"/>
        <v>610.65</v>
      </c>
    </row>
    <row r="50" spans="1:10" x14ac:dyDescent="0.25">
      <c r="A50" s="1">
        <v>44121634</v>
      </c>
      <c r="B50" s="5" t="s">
        <v>154</v>
      </c>
      <c r="C50" s="5"/>
      <c r="D50" s="5">
        <f>'Reporte 30092017'!F50</f>
        <v>140</v>
      </c>
      <c r="E50" s="5" t="s">
        <v>0</v>
      </c>
      <c r="F50" s="17">
        <v>29.24</v>
      </c>
      <c r="G50" s="17">
        <f t="shared" si="0"/>
        <v>4093.6</v>
      </c>
    </row>
    <row r="51" spans="1:10" x14ac:dyDescent="0.25">
      <c r="A51" s="1">
        <v>44121701</v>
      </c>
      <c r="B51" s="5" t="s">
        <v>155</v>
      </c>
      <c r="C51" s="5"/>
      <c r="D51" s="5">
        <f>'Reporte 30092017'!F51</f>
        <v>16</v>
      </c>
      <c r="E51" s="5" t="s">
        <v>4</v>
      </c>
      <c r="F51" s="17">
        <v>36</v>
      </c>
      <c r="G51" s="17">
        <f t="shared" si="0"/>
        <v>576</v>
      </c>
    </row>
    <row r="52" spans="1:10" x14ac:dyDescent="0.25">
      <c r="A52" s="1">
        <v>44121701</v>
      </c>
      <c r="B52" s="5" t="s">
        <v>126</v>
      </c>
      <c r="C52" s="5"/>
      <c r="D52" s="5">
        <f>'Reporte 30092017'!F52</f>
        <v>4</v>
      </c>
      <c r="E52" s="5" t="s">
        <v>4</v>
      </c>
      <c r="F52" s="17">
        <v>55</v>
      </c>
      <c r="G52" s="17">
        <f t="shared" si="0"/>
        <v>220</v>
      </c>
    </row>
    <row r="53" spans="1:10" x14ac:dyDescent="0.25">
      <c r="A53" s="1">
        <v>44121701</v>
      </c>
      <c r="B53" s="5" t="s">
        <v>118</v>
      </c>
      <c r="C53" s="5"/>
      <c r="D53" s="5">
        <f>'Reporte 30092017'!F53</f>
        <v>397</v>
      </c>
      <c r="E53" s="5" t="s">
        <v>4</v>
      </c>
      <c r="F53" s="17">
        <v>53</v>
      </c>
      <c r="G53" s="17">
        <f t="shared" si="0"/>
        <v>21041</v>
      </c>
    </row>
    <row r="54" spans="1:10" x14ac:dyDescent="0.25">
      <c r="A54" s="1">
        <v>44121701</v>
      </c>
      <c r="B54" s="5" t="s">
        <v>157</v>
      </c>
      <c r="C54" s="5"/>
      <c r="D54" s="5">
        <f>'Reporte 30092017'!F54</f>
        <v>79</v>
      </c>
      <c r="E54" s="5" t="s">
        <v>0</v>
      </c>
      <c r="F54" s="17">
        <v>55</v>
      </c>
      <c r="G54" s="17">
        <f t="shared" si="0"/>
        <v>4345</v>
      </c>
    </row>
    <row r="55" spans="1:10" x14ac:dyDescent="0.25">
      <c r="A55" s="1">
        <v>44121701</v>
      </c>
      <c r="B55" s="5" t="s">
        <v>156</v>
      </c>
      <c r="C55" s="5"/>
      <c r="D55" s="5">
        <f>'Reporte 30092017'!F55</f>
        <v>103</v>
      </c>
      <c r="E55" s="5" t="s">
        <v>0</v>
      </c>
      <c r="F55" s="17">
        <v>36</v>
      </c>
      <c r="G55" s="17">
        <f t="shared" si="0"/>
        <v>3708</v>
      </c>
    </row>
    <row r="56" spans="1:10" x14ac:dyDescent="0.25">
      <c r="A56" s="1">
        <v>44121701</v>
      </c>
      <c r="B56" s="5" t="s">
        <v>23</v>
      </c>
      <c r="C56" s="5"/>
      <c r="D56" s="5">
        <f>'Reporte 30092017'!F56</f>
        <v>3</v>
      </c>
      <c r="E56" s="5" t="s">
        <v>0</v>
      </c>
      <c r="F56" s="17">
        <v>36</v>
      </c>
      <c r="G56" s="17">
        <f t="shared" si="0"/>
        <v>108</v>
      </c>
      <c r="J56" t="s">
        <v>127</v>
      </c>
    </row>
    <row r="57" spans="1:10" x14ac:dyDescent="0.25">
      <c r="A57" s="1">
        <v>44121701</v>
      </c>
      <c r="B57" s="5" t="s">
        <v>207</v>
      </c>
      <c r="C57" s="5"/>
      <c r="D57" s="5">
        <f>'Reporte 30092017'!F57</f>
        <v>24</v>
      </c>
      <c r="E57" s="5" t="s">
        <v>4</v>
      </c>
      <c r="F57" s="17">
        <v>15</v>
      </c>
      <c r="G57" s="17">
        <f t="shared" si="0"/>
        <v>360</v>
      </c>
    </row>
    <row r="58" spans="1:10" x14ac:dyDescent="0.25">
      <c r="A58" s="1">
        <v>44121701</v>
      </c>
      <c r="B58" s="5" t="s">
        <v>114</v>
      </c>
      <c r="C58" s="5"/>
      <c r="D58" s="5">
        <f>'Reporte 30092017'!F58</f>
        <v>14</v>
      </c>
      <c r="E58" s="5" t="s">
        <v>4</v>
      </c>
      <c r="F58" s="17">
        <v>54</v>
      </c>
      <c r="G58" s="17">
        <f t="shared" si="0"/>
        <v>756</v>
      </c>
    </row>
    <row r="59" spans="1:10" x14ac:dyDescent="0.25">
      <c r="A59" s="1">
        <v>44121706</v>
      </c>
      <c r="B59" s="5" t="s">
        <v>115</v>
      </c>
      <c r="C59" s="5"/>
      <c r="D59" s="5">
        <f>'Reporte 30092017'!F59</f>
        <v>0</v>
      </c>
      <c r="E59" s="5" t="s">
        <v>0</v>
      </c>
      <c r="F59" s="17">
        <v>25</v>
      </c>
      <c r="G59" s="17">
        <f t="shared" si="0"/>
        <v>0</v>
      </c>
    </row>
    <row r="60" spans="1:10" x14ac:dyDescent="0.25">
      <c r="A60" s="1">
        <v>44121708</v>
      </c>
      <c r="B60" s="5" t="s">
        <v>160</v>
      </c>
      <c r="C60" s="5"/>
      <c r="D60" s="5">
        <f>'Reporte 30092017'!F60</f>
        <v>48</v>
      </c>
      <c r="E60" s="5" t="s">
        <v>112</v>
      </c>
      <c r="F60" s="17">
        <v>9</v>
      </c>
      <c r="G60" s="17">
        <f t="shared" si="0"/>
        <v>432</v>
      </c>
    </row>
    <row r="61" spans="1:10" x14ac:dyDescent="0.25">
      <c r="A61" s="1">
        <v>44121708</v>
      </c>
      <c r="B61" s="5" t="s">
        <v>159</v>
      </c>
      <c r="C61" s="5"/>
      <c r="D61" s="5">
        <f>'Reporte 30092017'!F61</f>
        <v>84</v>
      </c>
      <c r="E61" s="5" t="s">
        <v>112</v>
      </c>
      <c r="F61" s="17">
        <v>9</v>
      </c>
      <c r="G61" s="17">
        <f t="shared" si="0"/>
        <v>756</v>
      </c>
    </row>
    <row r="62" spans="1:10" x14ac:dyDescent="0.25">
      <c r="A62" s="1">
        <v>44121708</v>
      </c>
      <c r="B62" s="5" t="s">
        <v>194</v>
      </c>
      <c r="C62" s="5"/>
      <c r="D62" s="5">
        <f>'Reporte 30092017'!F62</f>
        <v>93</v>
      </c>
      <c r="E62" s="5" t="s">
        <v>112</v>
      </c>
      <c r="F62" s="17">
        <v>9</v>
      </c>
      <c r="G62" s="17">
        <f t="shared" si="0"/>
        <v>837</v>
      </c>
    </row>
    <row r="63" spans="1:10" x14ac:dyDescent="0.25">
      <c r="A63" s="1">
        <v>44121708</v>
      </c>
      <c r="B63" s="5" t="s">
        <v>193</v>
      </c>
      <c r="C63" s="5"/>
      <c r="D63" s="5">
        <f>'Reporte 30092017'!F63</f>
        <v>114</v>
      </c>
      <c r="E63" s="5" t="s">
        <v>4</v>
      </c>
      <c r="F63" s="17">
        <v>9</v>
      </c>
      <c r="G63" s="17">
        <f t="shared" si="0"/>
        <v>1026</v>
      </c>
    </row>
    <row r="64" spans="1:10" x14ac:dyDescent="0.25">
      <c r="A64" s="1">
        <v>44121708</v>
      </c>
      <c r="B64" s="5" t="s">
        <v>192</v>
      </c>
      <c r="C64" s="5"/>
      <c r="D64" s="5">
        <f>'Reporte 30092017'!F64</f>
        <v>84</v>
      </c>
      <c r="E64" s="5" t="s">
        <v>4</v>
      </c>
      <c r="F64" s="17">
        <v>9</v>
      </c>
      <c r="G64" s="17">
        <f t="shared" si="0"/>
        <v>756</v>
      </c>
    </row>
    <row r="65" spans="1:7" x14ac:dyDescent="0.25">
      <c r="A65" s="1">
        <v>44121708</v>
      </c>
      <c r="B65" s="5" t="s">
        <v>24</v>
      </c>
      <c r="C65" s="5"/>
      <c r="D65" s="5">
        <f>'Reporte 30092017'!F65</f>
        <v>12</v>
      </c>
      <c r="E65" s="5" t="s">
        <v>4</v>
      </c>
      <c r="F65" s="17">
        <v>9</v>
      </c>
      <c r="G65" s="17">
        <f t="shared" si="0"/>
        <v>108</v>
      </c>
    </row>
    <row r="66" spans="1:7" x14ac:dyDescent="0.25">
      <c r="A66" s="1">
        <v>44121708</v>
      </c>
      <c r="B66" s="5" t="s">
        <v>25</v>
      </c>
      <c r="C66" s="5"/>
      <c r="D66" s="5">
        <f>'Reporte 30092017'!F66</f>
        <v>12</v>
      </c>
      <c r="E66" s="5" t="s">
        <v>4</v>
      </c>
      <c r="F66" s="17">
        <v>9</v>
      </c>
      <c r="G66" s="17">
        <f t="shared" si="0"/>
        <v>108</v>
      </c>
    </row>
    <row r="67" spans="1:7" x14ac:dyDescent="0.25">
      <c r="A67" s="1">
        <v>44121708</v>
      </c>
      <c r="B67" s="5" t="s">
        <v>26</v>
      </c>
      <c r="C67" s="5"/>
      <c r="D67" s="5">
        <f>'Reporte 30092017'!F67</f>
        <v>12</v>
      </c>
      <c r="E67" s="5" t="s">
        <v>0</v>
      </c>
      <c r="F67" s="17">
        <v>96</v>
      </c>
      <c r="G67" s="17">
        <f t="shared" ref="G67:G98" si="1">D67*F67</f>
        <v>1152</v>
      </c>
    </row>
    <row r="68" spans="1:7" x14ac:dyDescent="0.25">
      <c r="A68" s="1">
        <v>44121708</v>
      </c>
      <c r="B68" s="5" t="s">
        <v>27</v>
      </c>
      <c r="C68" s="5"/>
      <c r="D68" s="5">
        <f>'Reporte 30092017'!F68</f>
        <v>3</v>
      </c>
      <c r="E68" s="5" t="s">
        <v>0</v>
      </c>
      <c r="F68" s="17">
        <v>96</v>
      </c>
      <c r="G68" s="17">
        <f t="shared" si="1"/>
        <v>288</v>
      </c>
    </row>
    <row r="69" spans="1:7" x14ac:dyDescent="0.25">
      <c r="A69" s="1">
        <v>44121708</v>
      </c>
      <c r="B69" s="5" t="s">
        <v>213</v>
      </c>
      <c r="C69" s="5"/>
      <c r="D69" s="5">
        <f>'Reporte 30092017'!F69</f>
        <v>5</v>
      </c>
      <c r="E69" s="5" t="s">
        <v>0</v>
      </c>
      <c r="F69" s="17">
        <v>158</v>
      </c>
      <c r="G69" s="17">
        <f t="shared" si="1"/>
        <v>790</v>
      </c>
    </row>
    <row r="70" spans="1:7" x14ac:dyDescent="0.25">
      <c r="A70" s="1">
        <v>44121710</v>
      </c>
      <c r="B70" s="5" t="s">
        <v>132</v>
      </c>
      <c r="C70" s="5"/>
      <c r="D70" s="5">
        <f>'Reporte 30092017'!F70+'Inventario SC'!D20</f>
        <v>173</v>
      </c>
      <c r="E70" s="5" t="s">
        <v>0</v>
      </c>
      <c r="F70" s="17">
        <v>56</v>
      </c>
      <c r="G70" s="17">
        <f t="shared" si="1"/>
        <v>9688</v>
      </c>
    </row>
    <row r="71" spans="1:7" x14ac:dyDescent="0.25">
      <c r="A71" s="1">
        <v>44121708</v>
      </c>
      <c r="B71" s="5" t="s">
        <v>211</v>
      </c>
      <c r="C71" s="5"/>
      <c r="D71" s="5">
        <f>'Reporte 30092017'!F71</f>
        <v>10</v>
      </c>
      <c r="E71" s="5" t="s">
        <v>0</v>
      </c>
      <c r="F71" s="17">
        <v>48</v>
      </c>
      <c r="G71" s="17">
        <f t="shared" si="1"/>
        <v>480</v>
      </c>
    </row>
    <row r="72" spans="1:7" x14ac:dyDescent="0.25">
      <c r="A72" s="1">
        <v>44122003</v>
      </c>
      <c r="B72" s="5" t="s">
        <v>212</v>
      </c>
      <c r="C72" s="5"/>
      <c r="D72" s="5">
        <f>'Reporte 30092017'!F72</f>
        <v>50</v>
      </c>
      <c r="E72" s="5" t="s">
        <v>0</v>
      </c>
      <c r="F72" s="17">
        <v>33</v>
      </c>
      <c r="G72" s="17">
        <f t="shared" si="1"/>
        <v>1650</v>
      </c>
    </row>
    <row r="73" spans="1:7" x14ac:dyDescent="0.25">
      <c r="A73" s="1">
        <v>44121716</v>
      </c>
      <c r="B73" s="5" t="s">
        <v>28</v>
      </c>
      <c r="C73" s="5"/>
      <c r="D73" s="5">
        <f>'Reporte 30092017'!F73</f>
        <v>31</v>
      </c>
      <c r="E73" s="5" t="s">
        <v>0</v>
      </c>
      <c r="F73" s="17">
        <v>5</v>
      </c>
      <c r="G73" s="17">
        <f t="shared" si="1"/>
        <v>155</v>
      </c>
    </row>
    <row r="74" spans="1:7" x14ac:dyDescent="0.25">
      <c r="A74" s="1">
        <v>44121716</v>
      </c>
      <c r="B74" s="5" t="s">
        <v>6</v>
      </c>
      <c r="C74" s="5"/>
      <c r="D74" s="5">
        <f>'Reporte 30092017'!F74</f>
        <v>101</v>
      </c>
      <c r="E74" s="5" t="s">
        <v>0</v>
      </c>
      <c r="F74" s="17">
        <v>7</v>
      </c>
      <c r="G74" s="17">
        <f t="shared" si="1"/>
        <v>707</v>
      </c>
    </row>
    <row r="75" spans="1:7" x14ac:dyDescent="0.25">
      <c r="A75" s="1">
        <v>44121716</v>
      </c>
      <c r="B75" s="5" t="s">
        <v>183</v>
      </c>
      <c r="C75" s="5"/>
      <c r="D75" s="5">
        <f>'Reporte 30092017'!F75</f>
        <v>209</v>
      </c>
      <c r="E75" s="5" t="s">
        <v>0</v>
      </c>
      <c r="F75" s="17">
        <v>7</v>
      </c>
      <c r="G75" s="17">
        <f t="shared" si="1"/>
        <v>1463</v>
      </c>
    </row>
    <row r="76" spans="1:7" x14ac:dyDescent="0.25">
      <c r="A76" s="1">
        <v>44121905</v>
      </c>
      <c r="B76" s="5" t="s">
        <v>184</v>
      </c>
      <c r="C76" s="5"/>
      <c r="D76" s="5">
        <f>'Reporte 30092017'!F76</f>
        <v>44</v>
      </c>
      <c r="E76" s="5" t="s">
        <v>0</v>
      </c>
      <c r="F76" s="17">
        <v>7</v>
      </c>
      <c r="G76" s="17">
        <f t="shared" si="1"/>
        <v>308</v>
      </c>
    </row>
    <row r="77" spans="1:7" x14ac:dyDescent="0.25">
      <c r="A77" s="1">
        <v>44121905</v>
      </c>
      <c r="B77" s="5" t="s">
        <v>210</v>
      </c>
      <c r="C77" s="5"/>
      <c r="D77" s="5">
        <f>'Reporte 30092017'!F77</f>
        <v>20</v>
      </c>
      <c r="E77" s="5" t="s">
        <v>0</v>
      </c>
      <c r="F77" s="17">
        <v>7</v>
      </c>
      <c r="G77" s="17">
        <f t="shared" si="1"/>
        <v>140</v>
      </c>
    </row>
    <row r="78" spans="1:7" x14ac:dyDescent="0.25">
      <c r="A78" s="1">
        <v>44121905</v>
      </c>
      <c r="B78" s="5" t="s">
        <v>168</v>
      </c>
      <c r="C78" s="5"/>
      <c r="D78" s="5">
        <f>'Reporte 30092017'!F78</f>
        <v>18</v>
      </c>
      <c r="E78" s="5" t="s">
        <v>0</v>
      </c>
      <c r="F78" s="17">
        <v>70</v>
      </c>
      <c r="G78" s="17">
        <f t="shared" si="1"/>
        <v>1260</v>
      </c>
    </row>
    <row r="79" spans="1:7" x14ac:dyDescent="0.25">
      <c r="A79" s="1">
        <v>44122002</v>
      </c>
      <c r="B79" s="5" t="s">
        <v>163</v>
      </c>
      <c r="C79" s="5"/>
      <c r="D79" s="5">
        <f>'Reporte 30092017'!F79+'Inventario SC'!D17</f>
        <v>547</v>
      </c>
      <c r="E79" s="5" t="s">
        <v>248</v>
      </c>
      <c r="F79" s="17">
        <v>147</v>
      </c>
      <c r="G79" s="17">
        <f t="shared" si="1"/>
        <v>80409</v>
      </c>
    </row>
    <row r="80" spans="1:7" x14ac:dyDescent="0.25">
      <c r="A80" s="1">
        <v>44122003</v>
      </c>
      <c r="B80" s="5" t="s">
        <v>164</v>
      </c>
      <c r="C80" s="5"/>
      <c r="D80" s="5">
        <f>'Reporte 30092017'!F80+'Inventario SC'!D18</f>
        <v>38</v>
      </c>
      <c r="E80" s="5" t="s">
        <v>0</v>
      </c>
      <c r="F80" s="17">
        <v>305</v>
      </c>
      <c r="G80" s="17">
        <f t="shared" si="1"/>
        <v>11590</v>
      </c>
    </row>
    <row r="81" spans="1:7" x14ac:dyDescent="0.25">
      <c r="A81" s="1">
        <v>44121708</v>
      </c>
      <c r="B81" s="5" t="s">
        <v>203</v>
      </c>
      <c r="C81" s="5"/>
      <c r="D81" s="5">
        <f>'Reporte 30092017'!F81+'Inventario SC'!D6</f>
        <v>52</v>
      </c>
      <c r="E81" s="5" t="s">
        <v>0</v>
      </c>
      <c r="F81" s="17">
        <v>199</v>
      </c>
      <c r="G81" s="17">
        <f t="shared" si="1"/>
        <v>10348</v>
      </c>
    </row>
    <row r="82" spans="1:7" x14ac:dyDescent="0.25">
      <c r="A82" s="1">
        <v>44122003</v>
      </c>
      <c r="B82" s="5" t="s">
        <v>29</v>
      </c>
      <c r="C82" s="5"/>
      <c r="D82" s="5">
        <f>'Reporte 30092017'!F82</f>
        <v>229</v>
      </c>
      <c r="E82" s="5" t="s">
        <v>1</v>
      </c>
      <c r="F82" s="17">
        <v>88</v>
      </c>
      <c r="G82" s="17">
        <f t="shared" si="1"/>
        <v>20152</v>
      </c>
    </row>
    <row r="83" spans="1:7" x14ac:dyDescent="0.25">
      <c r="A83" s="1">
        <v>44122003</v>
      </c>
      <c r="B83" s="5" t="s">
        <v>30</v>
      </c>
      <c r="C83" s="5"/>
      <c r="D83" s="5">
        <f>'Reporte 30092017'!F83</f>
        <v>35</v>
      </c>
      <c r="E83" s="5" t="s">
        <v>0</v>
      </c>
      <c r="F83" s="17">
        <v>16</v>
      </c>
      <c r="G83" s="17">
        <f t="shared" si="1"/>
        <v>560</v>
      </c>
    </row>
    <row r="84" spans="1:7" x14ac:dyDescent="0.25">
      <c r="A84" s="1">
        <v>44122003</v>
      </c>
      <c r="B84" s="5" t="s">
        <v>31</v>
      </c>
      <c r="C84" s="5"/>
      <c r="D84" s="5">
        <f>'Reporte 30092017'!F84</f>
        <v>8</v>
      </c>
      <c r="E84" s="5" t="s">
        <v>0</v>
      </c>
      <c r="F84" s="17">
        <v>250</v>
      </c>
      <c r="G84" s="17">
        <f t="shared" si="1"/>
        <v>2000</v>
      </c>
    </row>
    <row r="85" spans="1:7" x14ac:dyDescent="0.25">
      <c r="A85" s="1">
        <v>44122010</v>
      </c>
      <c r="B85" s="5" t="s">
        <v>122</v>
      </c>
      <c r="C85" s="5"/>
      <c r="D85" s="5">
        <f>'Reporte 30092017'!F85</f>
        <v>300</v>
      </c>
      <c r="E85" s="5" t="s">
        <v>10</v>
      </c>
      <c r="F85" s="17">
        <v>723</v>
      </c>
      <c r="G85" s="17">
        <f t="shared" si="1"/>
        <v>216900</v>
      </c>
    </row>
    <row r="86" spans="1:7" x14ac:dyDescent="0.25">
      <c r="A86" s="1">
        <v>44122011</v>
      </c>
      <c r="B86" s="5" t="s">
        <v>32</v>
      </c>
      <c r="C86" s="5"/>
      <c r="D86" s="5">
        <f>'Reporte 30092017'!F86</f>
        <v>2</v>
      </c>
      <c r="E86" s="5" t="s">
        <v>1</v>
      </c>
      <c r="F86" s="17">
        <v>350</v>
      </c>
      <c r="G86" s="17">
        <f t="shared" si="1"/>
        <v>700</v>
      </c>
    </row>
    <row r="87" spans="1:7" x14ac:dyDescent="0.25">
      <c r="A87" s="1">
        <v>44122011</v>
      </c>
      <c r="B87" s="5" t="s">
        <v>204</v>
      </c>
      <c r="C87" s="5"/>
      <c r="D87" s="5">
        <f>'Reporte 30092017'!F87+'Inventario SC'!D24</f>
        <v>4</v>
      </c>
      <c r="E87" s="5" t="s">
        <v>1</v>
      </c>
      <c r="F87" s="17">
        <v>1475</v>
      </c>
      <c r="G87" s="17">
        <f t="shared" si="1"/>
        <v>5900</v>
      </c>
    </row>
    <row r="88" spans="1:7" x14ac:dyDescent="0.25">
      <c r="A88" s="1">
        <v>44122011</v>
      </c>
      <c r="B88" s="5" t="s">
        <v>166</v>
      </c>
      <c r="C88" s="5"/>
      <c r="D88" s="5">
        <f>'Reporte 30092017'!F88</f>
        <v>1</v>
      </c>
      <c r="E88" s="5" t="s">
        <v>1</v>
      </c>
      <c r="F88" s="17">
        <v>1375</v>
      </c>
      <c r="G88" s="17">
        <f t="shared" si="1"/>
        <v>1375</v>
      </c>
    </row>
    <row r="89" spans="1:7" x14ac:dyDescent="0.25">
      <c r="A89" s="1">
        <v>44122011</v>
      </c>
      <c r="B89" s="5" t="s">
        <v>165</v>
      </c>
      <c r="C89" s="5"/>
      <c r="D89" s="5">
        <f>'Reporte 30092017'!F89</f>
        <v>8</v>
      </c>
      <c r="E89" s="5" t="s">
        <v>1</v>
      </c>
      <c r="F89" s="17">
        <v>1200</v>
      </c>
      <c r="G89" s="17">
        <f t="shared" si="1"/>
        <v>9600</v>
      </c>
    </row>
    <row r="90" spans="1:7" x14ac:dyDescent="0.25">
      <c r="A90" s="1">
        <v>44122011</v>
      </c>
      <c r="B90" s="5" t="s">
        <v>167</v>
      </c>
      <c r="C90" s="5"/>
      <c r="D90" s="5">
        <f>'Reporte 30092017'!F90</f>
        <v>4</v>
      </c>
      <c r="E90" s="5" t="s">
        <v>1</v>
      </c>
      <c r="F90" s="17">
        <v>1275</v>
      </c>
      <c r="G90" s="17">
        <f t="shared" si="1"/>
        <v>5100</v>
      </c>
    </row>
    <row r="91" spans="1:7" x14ac:dyDescent="0.25">
      <c r="A91" s="1">
        <v>44122011</v>
      </c>
      <c r="B91" s="5" t="s">
        <v>33</v>
      </c>
      <c r="C91" s="5"/>
      <c r="D91" s="5">
        <f>'Reporte 30092017'!F91</f>
        <v>0</v>
      </c>
      <c r="E91" s="5" t="s">
        <v>1</v>
      </c>
      <c r="F91" s="17">
        <v>1500</v>
      </c>
      <c r="G91" s="17">
        <f t="shared" si="1"/>
        <v>0</v>
      </c>
    </row>
    <row r="92" spans="1:7" x14ac:dyDescent="0.25">
      <c r="A92" s="1">
        <v>44122104</v>
      </c>
      <c r="B92" s="5" t="s">
        <v>120</v>
      </c>
      <c r="C92" s="5"/>
      <c r="D92" s="5">
        <f>'Reporte 30092017'!F92</f>
        <v>45</v>
      </c>
      <c r="E92" s="5" t="s">
        <v>143</v>
      </c>
      <c r="F92" s="17">
        <v>535.20000000000005</v>
      </c>
      <c r="G92" s="17">
        <f t="shared" si="1"/>
        <v>24084.000000000004</v>
      </c>
    </row>
    <row r="93" spans="1:7" x14ac:dyDescent="0.25">
      <c r="A93" s="1">
        <v>44122104</v>
      </c>
      <c r="B93" s="5" t="s">
        <v>209</v>
      </c>
      <c r="C93" s="5"/>
      <c r="D93" s="5">
        <f>'Reporte 30092017'!F93</f>
        <v>196</v>
      </c>
      <c r="E93" s="5" t="s">
        <v>0</v>
      </c>
      <c r="F93" s="17">
        <v>26</v>
      </c>
      <c r="G93" s="17">
        <f t="shared" si="1"/>
        <v>5096</v>
      </c>
    </row>
    <row r="94" spans="1:7" x14ac:dyDescent="0.25">
      <c r="A94" s="1">
        <v>44122107</v>
      </c>
      <c r="B94" s="5" t="s">
        <v>121</v>
      </c>
      <c r="C94" s="5"/>
      <c r="D94" s="5">
        <f>'Reporte 30092017'!F94</f>
        <v>156</v>
      </c>
      <c r="E94" s="5" t="s">
        <v>5</v>
      </c>
      <c r="F94" s="17">
        <v>130</v>
      </c>
      <c r="G94" s="17">
        <f t="shared" si="1"/>
        <v>20280</v>
      </c>
    </row>
    <row r="95" spans="1:7" x14ac:dyDescent="0.25">
      <c r="A95" s="1">
        <v>44122107</v>
      </c>
      <c r="B95" s="5" t="s">
        <v>201</v>
      </c>
      <c r="C95" s="5"/>
      <c r="D95" s="5">
        <f>'Reporte 30092017'!F95</f>
        <v>16</v>
      </c>
      <c r="E95" s="5" t="s">
        <v>0</v>
      </c>
      <c r="F95" s="17">
        <v>22</v>
      </c>
      <c r="G95" s="17">
        <f t="shared" si="1"/>
        <v>352</v>
      </c>
    </row>
    <row r="96" spans="1:7" x14ac:dyDescent="0.25">
      <c r="A96" s="1">
        <v>44122107</v>
      </c>
      <c r="B96" s="5" t="s">
        <v>188</v>
      </c>
      <c r="C96" s="5"/>
      <c r="D96" s="5">
        <f>'Reporte 30092017'!F96</f>
        <v>13</v>
      </c>
      <c r="E96" s="5" t="s">
        <v>0</v>
      </c>
      <c r="F96" s="17">
        <v>30</v>
      </c>
      <c r="G96" s="17">
        <f t="shared" si="1"/>
        <v>390</v>
      </c>
    </row>
    <row r="97" spans="1:7" x14ac:dyDescent="0.25">
      <c r="A97" s="1">
        <v>44122107</v>
      </c>
      <c r="B97" s="5" t="s">
        <v>34</v>
      </c>
      <c r="C97" s="5"/>
      <c r="D97" s="5">
        <f>'Reporte 30092017'!F97</f>
        <v>17</v>
      </c>
      <c r="E97" s="5" t="s">
        <v>0</v>
      </c>
      <c r="F97" s="17">
        <v>487</v>
      </c>
      <c r="G97" s="17">
        <f t="shared" si="1"/>
        <v>8279</v>
      </c>
    </row>
    <row r="98" spans="1:7" ht="15.75" thickBot="1" x14ac:dyDescent="0.3">
      <c r="A98" s="1">
        <v>44122115</v>
      </c>
      <c r="B98" s="8" t="s">
        <v>35</v>
      </c>
      <c r="C98" s="8"/>
      <c r="D98" s="5">
        <f>'Reporte 30092017'!F98</f>
        <v>20</v>
      </c>
      <c r="E98" s="8" t="s">
        <v>0</v>
      </c>
      <c r="F98" s="18">
        <v>60</v>
      </c>
      <c r="G98" s="17">
        <f t="shared" si="1"/>
        <v>1200</v>
      </c>
    </row>
    <row r="99" spans="1:7" ht="30.75" thickBot="1" x14ac:dyDescent="0.3">
      <c r="A99" s="14"/>
      <c r="B99" s="15" t="s">
        <v>36</v>
      </c>
      <c r="C99" s="24" t="s">
        <v>134</v>
      </c>
      <c r="D99" s="24" t="s">
        <v>185</v>
      </c>
      <c r="E99" s="13" t="s">
        <v>16</v>
      </c>
      <c r="F99" s="19" t="s">
        <v>3</v>
      </c>
      <c r="G99" s="19">
        <f>SUM(G3:G98)</f>
        <v>3379738.31</v>
      </c>
    </row>
    <row r="100" spans="1:7" x14ac:dyDescent="0.25">
      <c r="A100" s="9">
        <v>44103105</v>
      </c>
      <c r="B100" s="10" t="s">
        <v>128</v>
      </c>
      <c r="C100" s="10"/>
      <c r="D100" s="5">
        <f>'Reporte 30092017'!F100</f>
        <v>2</v>
      </c>
      <c r="E100" s="10" t="s">
        <v>0</v>
      </c>
      <c r="F100" s="20">
        <v>4250</v>
      </c>
      <c r="G100" s="20">
        <f>D100*F100</f>
        <v>8500</v>
      </c>
    </row>
    <row r="101" spans="1:7" x14ac:dyDescent="0.25">
      <c r="A101" s="1">
        <v>44103105</v>
      </c>
      <c r="B101" s="5" t="s">
        <v>129</v>
      </c>
      <c r="C101" s="5"/>
      <c r="D101" s="5">
        <f>'Reporte 30092017'!F101</f>
        <v>2</v>
      </c>
      <c r="E101" s="5" t="s">
        <v>0</v>
      </c>
      <c r="F101" s="20">
        <v>4250</v>
      </c>
      <c r="G101" s="20">
        <f t="shared" ref="G101:G140" si="2">D101*F101</f>
        <v>8500</v>
      </c>
    </row>
    <row r="102" spans="1:7" x14ac:dyDescent="0.25">
      <c r="A102" s="1">
        <v>44103105</v>
      </c>
      <c r="B102" s="5" t="s">
        <v>130</v>
      </c>
      <c r="C102" s="5"/>
      <c r="D102" s="5">
        <f>'Reporte 30092017'!F102</f>
        <v>2</v>
      </c>
      <c r="E102" s="5" t="s">
        <v>0</v>
      </c>
      <c r="F102" s="20">
        <v>4250</v>
      </c>
      <c r="G102" s="20">
        <f t="shared" si="2"/>
        <v>8500</v>
      </c>
    </row>
    <row r="103" spans="1:7" x14ac:dyDescent="0.25">
      <c r="A103" s="1">
        <v>44103105</v>
      </c>
      <c r="B103" s="5" t="s">
        <v>131</v>
      </c>
      <c r="C103" s="5"/>
      <c r="D103" s="5">
        <f>'Reporte 30092017'!F103</f>
        <v>6</v>
      </c>
      <c r="E103" s="5" t="s">
        <v>0</v>
      </c>
      <c r="F103" s="20">
        <v>4250</v>
      </c>
      <c r="G103" s="20">
        <f t="shared" si="2"/>
        <v>25500</v>
      </c>
    </row>
    <row r="104" spans="1:7" x14ac:dyDescent="0.25">
      <c r="A104" s="1">
        <v>44103105</v>
      </c>
      <c r="B104" s="5" t="s">
        <v>37</v>
      </c>
      <c r="C104" s="5"/>
      <c r="D104" s="5">
        <f>'Reporte 30092017'!F104</f>
        <v>9</v>
      </c>
      <c r="E104" s="5" t="s">
        <v>0</v>
      </c>
      <c r="F104" s="22">
        <v>4250</v>
      </c>
      <c r="G104" s="20">
        <f t="shared" si="2"/>
        <v>38250</v>
      </c>
    </row>
    <row r="105" spans="1:7" x14ac:dyDescent="0.25">
      <c r="A105" s="1">
        <v>44103105</v>
      </c>
      <c r="B105" s="5" t="s">
        <v>38</v>
      </c>
      <c r="C105" s="5"/>
      <c r="D105" s="5">
        <f>'Reporte 30092017'!F105</f>
        <v>21</v>
      </c>
      <c r="E105" s="5" t="s">
        <v>0</v>
      </c>
      <c r="F105" s="22">
        <v>4250</v>
      </c>
      <c r="G105" s="20">
        <f t="shared" si="2"/>
        <v>89250</v>
      </c>
    </row>
    <row r="106" spans="1:7" x14ac:dyDescent="0.25">
      <c r="A106" s="1">
        <v>44103105</v>
      </c>
      <c r="B106" s="5" t="s">
        <v>39</v>
      </c>
      <c r="C106" s="5"/>
      <c r="D106" s="5">
        <f>'Reporte 30092017'!F106</f>
        <v>10</v>
      </c>
      <c r="E106" s="5" t="s">
        <v>0</v>
      </c>
      <c r="F106" s="22">
        <v>4250</v>
      </c>
      <c r="G106" s="20">
        <f t="shared" si="2"/>
        <v>42500</v>
      </c>
    </row>
    <row r="107" spans="1:7" x14ac:dyDescent="0.25">
      <c r="A107" s="1">
        <v>44103105</v>
      </c>
      <c r="B107" s="5" t="s">
        <v>40</v>
      </c>
      <c r="C107" s="5"/>
      <c r="D107" s="5">
        <f>'Reporte 30092017'!F107</f>
        <v>36</v>
      </c>
      <c r="E107" s="5" t="s">
        <v>0</v>
      </c>
      <c r="F107" s="22">
        <v>4250</v>
      </c>
      <c r="G107" s="20">
        <f t="shared" si="2"/>
        <v>153000</v>
      </c>
    </row>
    <row r="108" spans="1:7" x14ac:dyDescent="0.25">
      <c r="A108" s="1">
        <v>44103105</v>
      </c>
      <c r="B108" s="5" t="s">
        <v>41</v>
      </c>
      <c r="C108" s="5"/>
      <c r="D108" s="5">
        <f>'Reporte 30092017'!F108</f>
        <v>16</v>
      </c>
      <c r="E108" s="5" t="s">
        <v>0</v>
      </c>
      <c r="F108" s="17">
        <v>8320</v>
      </c>
      <c r="G108" s="20">
        <f t="shared" si="2"/>
        <v>133120</v>
      </c>
    </row>
    <row r="109" spans="1:7" x14ac:dyDescent="0.25">
      <c r="A109" s="1">
        <v>44103105</v>
      </c>
      <c r="B109" s="5" t="s">
        <v>42</v>
      </c>
      <c r="C109" s="5"/>
      <c r="D109" s="5">
        <f>'Reporte 30092017'!F109</f>
        <v>8</v>
      </c>
      <c r="E109" s="5" t="s">
        <v>0</v>
      </c>
      <c r="F109" s="20">
        <v>13747</v>
      </c>
      <c r="G109" s="20">
        <f t="shared" si="2"/>
        <v>109976</v>
      </c>
    </row>
    <row r="110" spans="1:7" x14ac:dyDescent="0.25">
      <c r="A110" s="1">
        <v>44103105</v>
      </c>
      <c r="B110" s="5" t="s">
        <v>43</v>
      </c>
      <c r="C110" s="5"/>
      <c r="D110" s="5">
        <f>'Reporte 30092017'!F110</f>
        <v>3</v>
      </c>
      <c r="E110" s="5" t="s">
        <v>0</v>
      </c>
      <c r="F110" s="17">
        <v>2245</v>
      </c>
      <c r="G110" s="20">
        <f t="shared" si="2"/>
        <v>6735</v>
      </c>
    </row>
    <row r="111" spans="1:7" x14ac:dyDescent="0.25">
      <c r="A111" s="1">
        <v>44103105</v>
      </c>
      <c r="B111" s="5" t="s">
        <v>44</v>
      </c>
      <c r="C111" s="5"/>
      <c r="D111" s="5">
        <f>'Reporte 30092017'!F111</f>
        <v>11</v>
      </c>
      <c r="E111" s="5" t="s">
        <v>0</v>
      </c>
      <c r="F111" s="17">
        <v>2245</v>
      </c>
      <c r="G111" s="20">
        <f t="shared" si="2"/>
        <v>24695</v>
      </c>
    </row>
    <row r="112" spans="1:7" x14ac:dyDescent="0.25">
      <c r="A112" s="1">
        <v>44103105</v>
      </c>
      <c r="B112" s="5" t="s">
        <v>45</v>
      </c>
      <c r="C112" s="5"/>
      <c r="D112" s="5">
        <f>'Reporte 30092017'!F112</f>
        <v>9</v>
      </c>
      <c r="E112" s="5" t="s">
        <v>0</v>
      </c>
      <c r="F112" s="17">
        <v>2500</v>
      </c>
      <c r="G112" s="20">
        <f t="shared" si="2"/>
        <v>22500</v>
      </c>
    </row>
    <row r="113" spans="1:7" x14ac:dyDescent="0.25">
      <c r="A113" s="1">
        <v>44103105</v>
      </c>
      <c r="B113" s="5" t="s">
        <v>46</v>
      </c>
      <c r="C113" s="5"/>
      <c r="D113" s="5">
        <f>'Reporte 30092017'!F113</f>
        <v>3</v>
      </c>
      <c r="E113" s="5" t="s">
        <v>0</v>
      </c>
      <c r="F113" s="17">
        <v>2904</v>
      </c>
      <c r="G113" s="20">
        <f t="shared" si="2"/>
        <v>8712</v>
      </c>
    </row>
    <row r="114" spans="1:7" x14ac:dyDescent="0.25">
      <c r="A114" s="1">
        <v>44103105</v>
      </c>
      <c r="B114" s="5" t="s">
        <v>47</v>
      </c>
      <c r="C114" s="5"/>
      <c r="D114" s="5">
        <f>'Reporte 30092017'!F114</f>
        <v>15</v>
      </c>
      <c r="E114" s="5" t="s">
        <v>0</v>
      </c>
      <c r="F114" s="17">
        <v>2900</v>
      </c>
      <c r="G114" s="20">
        <f t="shared" si="2"/>
        <v>43500</v>
      </c>
    </row>
    <row r="115" spans="1:7" x14ac:dyDescent="0.25">
      <c r="A115" s="1">
        <v>44103105</v>
      </c>
      <c r="B115" s="5" t="s">
        <v>48</v>
      </c>
      <c r="C115" s="5"/>
      <c r="D115" s="5">
        <f>'Reporte 30092017'!F115</f>
        <v>11</v>
      </c>
      <c r="E115" s="5" t="s">
        <v>0</v>
      </c>
      <c r="F115" s="17">
        <v>3334</v>
      </c>
      <c r="G115" s="20">
        <f t="shared" si="2"/>
        <v>36674</v>
      </c>
    </row>
    <row r="116" spans="1:7" x14ac:dyDescent="0.25">
      <c r="A116" s="1">
        <v>44103105</v>
      </c>
      <c r="B116" s="5" t="s">
        <v>49</v>
      </c>
      <c r="C116" s="5"/>
      <c r="D116" s="5">
        <f>'Reporte 30092017'!F116</f>
        <v>10</v>
      </c>
      <c r="E116" s="5" t="s">
        <v>0</v>
      </c>
      <c r="F116" s="17">
        <v>3334</v>
      </c>
      <c r="G116" s="20">
        <f t="shared" si="2"/>
        <v>33340</v>
      </c>
    </row>
    <row r="117" spans="1:7" x14ac:dyDescent="0.25">
      <c r="A117" s="1">
        <v>44103105</v>
      </c>
      <c r="B117" s="5" t="s">
        <v>50</v>
      </c>
      <c r="C117" s="5"/>
      <c r="D117" s="5">
        <f>'Reporte 30092017'!F117</f>
        <v>10</v>
      </c>
      <c r="E117" s="5" t="s">
        <v>0</v>
      </c>
      <c r="F117" s="17">
        <v>3334</v>
      </c>
      <c r="G117" s="20">
        <f t="shared" si="2"/>
        <v>33340</v>
      </c>
    </row>
    <row r="118" spans="1:7" x14ac:dyDescent="0.25">
      <c r="A118" s="1">
        <v>44103105</v>
      </c>
      <c r="B118" s="5" t="s">
        <v>51</v>
      </c>
      <c r="C118" s="5"/>
      <c r="D118" s="5">
        <f>'Reporte 30092017'!F118</f>
        <v>6</v>
      </c>
      <c r="E118" s="5" t="s">
        <v>0</v>
      </c>
      <c r="F118" s="17">
        <v>3049.99</v>
      </c>
      <c r="G118" s="20">
        <f t="shared" si="2"/>
        <v>18299.939999999999</v>
      </c>
    </row>
    <row r="119" spans="1:7" x14ac:dyDescent="0.25">
      <c r="A119" s="1">
        <v>44103105</v>
      </c>
      <c r="B119" s="5" t="s">
        <v>52</v>
      </c>
      <c r="C119" s="5"/>
      <c r="D119" s="5">
        <f>'Reporte 30092017'!F119</f>
        <v>0</v>
      </c>
      <c r="E119" s="5" t="s">
        <v>0</v>
      </c>
      <c r="F119" s="17">
        <v>3119.99</v>
      </c>
      <c r="G119" s="20">
        <f t="shared" si="2"/>
        <v>0</v>
      </c>
    </row>
    <row r="120" spans="1:7" x14ac:dyDescent="0.25">
      <c r="A120" s="1">
        <v>44103105</v>
      </c>
      <c r="B120" s="5" t="s">
        <v>53</v>
      </c>
      <c r="C120" s="5"/>
      <c r="D120" s="5">
        <f>'Reporte 30092017'!F120</f>
        <v>0</v>
      </c>
      <c r="E120" s="5" t="s">
        <v>0</v>
      </c>
      <c r="F120" s="17">
        <v>3119.99</v>
      </c>
      <c r="G120" s="20">
        <f t="shared" si="2"/>
        <v>0</v>
      </c>
    </row>
    <row r="121" spans="1:7" x14ac:dyDescent="0.25">
      <c r="A121" s="1">
        <v>44103105</v>
      </c>
      <c r="B121" s="5" t="s">
        <v>54</v>
      </c>
      <c r="C121" s="5"/>
      <c r="D121" s="5">
        <f>'Reporte 30092017'!F121</f>
        <v>3</v>
      </c>
      <c r="E121" s="5" t="s">
        <v>0</v>
      </c>
      <c r="F121" s="17">
        <v>3119.99</v>
      </c>
      <c r="G121" s="20">
        <f t="shared" si="2"/>
        <v>9359.9699999999993</v>
      </c>
    </row>
    <row r="122" spans="1:7" x14ac:dyDescent="0.25">
      <c r="A122" s="1">
        <v>44103105</v>
      </c>
      <c r="B122" s="5" t="s">
        <v>55</v>
      </c>
      <c r="C122" s="5"/>
      <c r="D122" s="5">
        <f>'Reporte 30092017'!F122</f>
        <v>15</v>
      </c>
      <c r="E122" s="5" t="s">
        <v>0</v>
      </c>
      <c r="F122" s="17">
        <v>2500</v>
      </c>
      <c r="G122" s="20">
        <f t="shared" si="2"/>
        <v>37500</v>
      </c>
    </row>
    <row r="123" spans="1:7" x14ac:dyDescent="0.25">
      <c r="A123" s="1">
        <v>44103105</v>
      </c>
      <c r="B123" s="5" t="s">
        <v>56</v>
      </c>
      <c r="C123" s="5"/>
      <c r="D123" s="5">
        <f>'Reporte 30092017'!F123</f>
        <v>18</v>
      </c>
      <c r="E123" s="5" t="s">
        <v>0</v>
      </c>
      <c r="F123" s="17">
        <v>2500</v>
      </c>
      <c r="G123" s="20">
        <f t="shared" si="2"/>
        <v>45000</v>
      </c>
    </row>
    <row r="124" spans="1:7" x14ac:dyDescent="0.25">
      <c r="A124" s="1">
        <v>44103105</v>
      </c>
      <c r="B124" s="5" t="s">
        <v>57</v>
      </c>
      <c r="C124" s="5"/>
      <c r="D124" s="5">
        <f>'Reporte 30092017'!F124</f>
        <v>12</v>
      </c>
      <c r="E124" s="5" t="s">
        <v>0</v>
      </c>
      <c r="F124" s="17">
        <v>2500</v>
      </c>
      <c r="G124" s="20">
        <f t="shared" si="2"/>
        <v>30000</v>
      </c>
    </row>
    <row r="125" spans="1:7" x14ac:dyDescent="0.25">
      <c r="A125" s="1">
        <v>44103105</v>
      </c>
      <c r="B125" s="5" t="s">
        <v>58</v>
      </c>
      <c r="C125" s="5"/>
      <c r="D125" s="5">
        <f>'Reporte 30092017'!F125</f>
        <v>5</v>
      </c>
      <c r="E125" s="5" t="s">
        <v>0</v>
      </c>
      <c r="F125" s="17">
        <v>2500</v>
      </c>
      <c r="G125" s="20">
        <f t="shared" si="2"/>
        <v>12500</v>
      </c>
    </row>
    <row r="126" spans="1:7" x14ac:dyDescent="0.25">
      <c r="A126" s="1">
        <v>44103105</v>
      </c>
      <c r="B126" s="5" t="s">
        <v>59</v>
      </c>
      <c r="C126" s="5"/>
      <c r="D126" s="5">
        <f>'Reporte 30092017'!F126</f>
        <v>7</v>
      </c>
      <c r="E126" s="5" t="s">
        <v>0</v>
      </c>
      <c r="F126" s="17">
        <v>2500</v>
      </c>
      <c r="G126" s="20">
        <f t="shared" si="2"/>
        <v>17500</v>
      </c>
    </row>
    <row r="127" spans="1:7" x14ac:dyDescent="0.25">
      <c r="A127" s="1">
        <v>44103105</v>
      </c>
      <c r="B127" s="5" t="s">
        <v>60</v>
      </c>
      <c r="C127" s="5"/>
      <c r="D127" s="5">
        <f>'Reporte 30092017'!F127</f>
        <v>7</v>
      </c>
      <c r="E127" s="5" t="s">
        <v>0</v>
      </c>
      <c r="F127" s="17">
        <v>2500</v>
      </c>
      <c r="G127" s="20">
        <f t="shared" si="2"/>
        <v>17500</v>
      </c>
    </row>
    <row r="128" spans="1:7" x14ac:dyDescent="0.25">
      <c r="A128" s="1">
        <v>44103105</v>
      </c>
      <c r="B128" s="5" t="s">
        <v>61</v>
      </c>
      <c r="C128" s="5"/>
      <c r="D128" s="5">
        <f>'Reporte 30092017'!F128</f>
        <v>9</v>
      </c>
      <c r="E128" s="5" t="s">
        <v>0</v>
      </c>
      <c r="F128" s="17">
        <v>3200</v>
      </c>
      <c r="G128" s="20">
        <f t="shared" si="2"/>
        <v>28800</v>
      </c>
    </row>
    <row r="129" spans="1:7" x14ac:dyDescent="0.25">
      <c r="A129" s="1">
        <v>44103105</v>
      </c>
      <c r="B129" s="5" t="s">
        <v>62</v>
      </c>
      <c r="C129" s="5"/>
      <c r="D129" s="5">
        <f>'Reporte 30092017'!F129</f>
        <v>10</v>
      </c>
      <c r="E129" s="5" t="s">
        <v>0</v>
      </c>
      <c r="F129" s="17">
        <v>4100</v>
      </c>
      <c r="G129" s="20">
        <f t="shared" si="2"/>
        <v>41000</v>
      </c>
    </row>
    <row r="130" spans="1:7" x14ac:dyDescent="0.25">
      <c r="A130" s="1">
        <v>44103105</v>
      </c>
      <c r="B130" s="5" t="s">
        <v>63</v>
      </c>
      <c r="C130" s="5"/>
      <c r="D130" s="5">
        <f>'Reporte 30092017'!F130</f>
        <v>11</v>
      </c>
      <c r="E130" s="5" t="s">
        <v>0</v>
      </c>
      <c r="F130" s="17">
        <v>4100</v>
      </c>
      <c r="G130" s="20">
        <f t="shared" si="2"/>
        <v>45100</v>
      </c>
    </row>
    <row r="131" spans="1:7" x14ac:dyDescent="0.25">
      <c r="A131" s="1">
        <v>44103105</v>
      </c>
      <c r="B131" s="5" t="s">
        <v>64</v>
      </c>
      <c r="C131" s="5"/>
      <c r="D131" s="5">
        <f>'Reporte 30092017'!F131</f>
        <v>11</v>
      </c>
      <c r="E131" s="5" t="s">
        <v>0</v>
      </c>
      <c r="F131" s="17">
        <v>4100</v>
      </c>
      <c r="G131" s="20">
        <f t="shared" si="2"/>
        <v>45100</v>
      </c>
    </row>
    <row r="132" spans="1:7" x14ac:dyDescent="0.25">
      <c r="A132" s="1">
        <v>44103105</v>
      </c>
      <c r="B132" s="5" t="s">
        <v>65</v>
      </c>
      <c r="C132" s="5"/>
      <c r="D132" s="5">
        <f>'Reporte 30092017'!F132</f>
        <v>5</v>
      </c>
      <c r="E132" s="5" t="s">
        <v>0</v>
      </c>
      <c r="F132" s="17">
        <v>3630</v>
      </c>
      <c r="G132" s="20">
        <f t="shared" si="2"/>
        <v>18150</v>
      </c>
    </row>
    <row r="133" spans="1:7" x14ac:dyDescent="0.25">
      <c r="A133" s="1">
        <v>44103105</v>
      </c>
      <c r="B133" s="5" t="s">
        <v>66</v>
      </c>
      <c r="C133" s="5"/>
      <c r="D133" s="5">
        <f>'Reporte 30092017'!F133</f>
        <v>14</v>
      </c>
      <c r="E133" s="5" t="s">
        <v>0</v>
      </c>
      <c r="F133" s="17">
        <v>8230</v>
      </c>
      <c r="G133" s="20">
        <f t="shared" si="2"/>
        <v>115220</v>
      </c>
    </row>
    <row r="134" spans="1:7" x14ac:dyDescent="0.25">
      <c r="A134" s="1">
        <v>44103105</v>
      </c>
      <c r="B134" s="5" t="s">
        <v>67</v>
      </c>
      <c r="C134" s="5"/>
      <c r="D134" s="5">
        <f>'Reporte 30092017'!F134</f>
        <v>32</v>
      </c>
      <c r="E134" s="5" t="s">
        <v>0</v>
      </c>
      <c r="F134" s="17">
        <v>3500</v>
      </c>
      <c r="G134" s="20">
        <f t="shared" si="2"/>
        <v>112000</v>
      </c>
    </row>
    <row r="135" spans="1:7" x14ac:dyDescent="0.25">
      <c r="A135" s="1">
        <v>44103105</v>
      </c>
      <c r="B135" s="5" t="s">
        <v>68</v>
      </c>
      <c r="C135" s="5"/>
      <c r="D135" s="5">
        <f>'Reporte 30092017'!F135</f>
        <v>27</v>
      </c>
      <c r="E135" s="5" t="s">
        <v>0</v>
      </c>
      <c r="F135" s="17">
        <v>2194</v>
      </c>
      <c r="G135" s="20">
        <f t="shared" si="2"/>
        <v>59238</v>
      </c>
    </row>
    <row r="136" spans="1:7" x14ac:dyDescent="0.25">
      <c r="A136" s="1">
        <v>44103105</v>
      </c>
      <c r="B136" s="5" t="s">
        <v>69</v>
      </c>
      <c r="C136" s="5"/>
      <c r="D136" s="5">
        <f>'Reporte 30092017'!F136</f>
        <v>24</v>
      </c>
      <c r="E136" s="5" t="s">
        <v>0</v>
      </c>
      <c r="F136" s="17">
        <v>2448</v>
      </c>
      <c r="G136" s="20">
        <f t="shared" si="2"/>
        <v>58752</v>
      </c>
    </row>
    <row r="137" spans="1:7" x14ac:dyDescent="0.25">
      <c r="A137" s="1">
        <v>44103105</v>
      </c>
      <c r="B137" s="5" t="s">
        <v>70</v>
      </c>
      <c r="C137" s="5"/>
      <c r="D137" s="5">
        <f>'Reporte 30092017'!F137</f>
        <v>3</v>
      </c>
      <c r="E137" s="5" t="s">
        <v>0</v>
      </c>
      <c r="F137" s="17">
        <v>4250</v>
      </c>
      <c r="G137" s="20">
        <f t="shared" si="2"/>
        <v>12750</v>
      </c>
    </row>
    <row r="138" spans="1:7" x14ac:dyDescent="0.25">
      <c r="A138" s="1">
        <v>44103105</v>
      </c>
      <c r="B138" s="5" t="s">
        <v>71</v>
      </c>
      <c r="C138" s="5"/>
      <c r="D138" s="5">
        <f>'Reporte 30092017'!F138</f>
        <v>3</v>
      </c>
      <c r="E138" s="5" t="s">
        <v>0</v>
      </c>
      <c r="F138" s="17">
        <v>4250</v>
      </c>
      <c r="G138" s="20">
        <f t="shared" si="2"/>
        <v>12750</v>
      </c>
    </row>
    <row r="139" spans="1:7" x14ac:dyDescent="0.25">
      <c r="A139" s="1">
        <v>44103105</v>
      </c>
      <c r="B139" s="5" t="s">
        <v>72</v>
      </c>
      <c r="C139" s="5"/>
      <c r="D139" s="5">
        <f>'Reporte 30092017'!F139</f>
        <v>23</v>
      </c>
      <c r="E139" s="5" t="s">
        <v>0</v>
      </c>
      <c r="F139" s="17">
        <v>4250</v>
      </c>
      <c r="G139" s="20">
        <f t="shared" si="2"/>
        <v>97750</v>
      </c>
    </row>
    <row r="140" spans="1:7" x14ac:dyDescent="0.25">
      <c r="A140" s="1">
        <v>44103105</v>
      </c>
      <c r="B140" s="5" t="s">
        <v>73</v>
      </c>
      <c r="C140" s="5"/>
      <c r="D140" s="5">
        <f>'Reporte 30092017'!F140</f>
        <v>8</v>
      </c>
      <c r="E140" s="5" t="s">
        <v>0</v>
      </c>
      <c r="F140" s="17">
        <v>3630</v>
      </c>
      <c r="G140" s="20">
        <f t="shared" si="2"/>
        <v>29040</v>
      </c>
    </row>
    <row r="141" spans="1:7" x14ac:dyDescent="0.25">
      <c r="A141" s="5"/>
      <c r="B141" s="5"/>
      <c r="C141" s="5"/>
      <c r="D141" s="5"/>
      <c r="E141" s="5"/>
      <c r="F141" s="17"/>
      <c r="G141" s="20"/>
    </row>
    <row r="142" spans="1:7" ht="15.75" thickBot="1" x14ac:dyDescent="0.3">
      <c r="A142" s="8"/>
      <c r="B142" s="8"/>
      <c r="C142" s="8"/>
      <c r="D142" s="5"/>
      <c r="E142" s="8"/>
      <c r="F142" s="18"/>
      <c r="G142" s="20"/>
    </row>
    <row r="143" spans="1:7" ht="30.75" thickBot="1" x14ac:dyDescent="0.3">
      <c r="A143" s="11"/>
      <c r="B143" s="12" t="s">
        <v>74</v>
      </c>
      <c r="C143" s="24" t="s">
        <v>134</v>
      </c>
      <c r="D143" s="24" t="s">
        <v>185</v>
      </c>
      <c r="E143" s="13" t="s">
        <v>16</v>
      </c>
      <c r="F143" s="21" t="s">
        <v>3</v>
      </c>
      <c r="G143" s="26">
        <f>SUM(G100:G142)</f>
        <v>1689901.91</v>
      </c>
    </row>
    <row r="144" spans="1:7" x14ac:dyDescent="0.25">
      <c r="A144" s="10">
        <v>14111705</v>
      </c>
      <c r="B144" s="10" t="s">
        <v>75</v>
      </c>
      <c r="C144" s="10"/>
      <c r="D144" s="5">
        <f>'Reporte 30092017'!F144</f>
        <v>4</v>
      </c>
      <c r="E144" s="10" t="s">
        <v>190</v>
      </c>
      <c r="F144" s="17">
        <v>1769</v>
      </c>
      <c r="G144" s="17">
        <f>D144*F144</f>
        <v>7076</v>
      </c>
    </row>
    <row r="145" spans="1:7" x14ac:dyDescent="0.25">
      <c r="A145" s="10">
        <v>11121709</v>
      </c>
      <c r="B145" s="5" t="s">
        <v>14</v>
      </c>
      <c r="C145" s="5"/>
      <c r="D145" s="5">
        <f>'Reporte 30092017'!F145</f>
        <v>6</v>
      </c>
      <c r="E145" s="5" t="s">
        <v>190</v>
      </c>
      <c r="F145" s="17">
        <v>433</v>
      </c>
      <c r="G145" s="17">
        <f t="shared" ref="G145:G190" si="3">D145*F145</f>
        <v>2598</v>
      </c>
    </row>
    <row r="146" spans="1:7" x14ac:dyDescent="0.25">
      <c r="A146" s="10">
        <v>11121709</v>
      </c>
      <c r="B146" s="5" t="s">
        <v>76</v>
      </c>
      <c r="C146" s="5"/>
      <c r="D146" s="5">
        <f>'Reporte 30092017'!F146+'Inventario SC'!D5</f>
        <v>35</v>
      </c>
      <c r="E146" s="5" t="s">
        <v>191</v>
      </c>
      <c r="F146" s="17">
        <v>177</v>
      </c>
      <c r="G146" s="17">
        <f t="shared" si="3"/>
        <v>6195</v>
      </c>
    </row>
    <row r="147" spans="1:7" x14ac:dyDescent="0.25">
      <c r="A147" s="3">
        <v>47131825</v>
      </c>
      <c r="B147" s="5" t="s">
        <v>77</v>
      </c>
      <c r="C147" s="5"/>
      <c r="D147" s="5">
        <f>'Reporte 30092017'!F147</f>
        <v>93</v>
      </c>
      <c r="E147" s="5" t="s">
        <v>0</v>
      </c>
      <c r="F147" s="17">
        <v>58</v>
      </c>
      <c r="G147" s="17">
        <f t="shared" si="3"/>
        <v>5394</v>
      </c>
    </row>
    <row r="148" spans="1:7" x14ac:dyDescent="0.25">
      <c r="A148" s="3">
        <v>47131825</v>
      </c>
      <c r="B148" s="5" t="s">
        <v>173</v>
      </c>
      <c r="C148" s="5"/>
      <c r="D148" s="5">
        <f>'Reporte 30092017'!F148</f>
        <v>25</v>
      </c>
      <c r="E148" s="5" t="s">
        <v>10</v>
      </c>
      <c r="F148" s="17">
        <v>15</v>
      </c>
      <c r="G148" s="17">
        <f t="shared" si="3"/>
        <v>375</v>
      </c>
    </row>
    <row r="149" spans="1:7" x14ac:dyDescent="0.25">
      <c r="A149" s="3">
        <v>47131825</v>
      </c>
      <c r="B149" s="5" t="s">
        <v>78</v>
      </c>
      <c r="C149" s="5"/>
      <c r="D149" s="5">
        <f>'Reporte 30092017'!F149+'Inventario SC'!D13</f>
        <v>10</v>
      </c>
      <c r="E149" s="5" t="s">
        <v>0</v>
      </c>
      <c r="F149" s="17">
        <v>150</v>
      </c>
      <c r="G149" s="17">
        <f t="shared" si="3"/>
        <v>1500</v>
      </c>
    </row>
    <row r="150" spans="1:7" x14ac:dyDescent="0.25">
      <c r="A150" s="3">
        <v>47131825</v>
      </c>
      <c r="B150" s="5" t="s">
        <v>79</v>
      </c>
      <c r="C150" s="5"/>
      <c r="D150" s="5">
        <f>'Reporte 30092017'!F150</f>
        <v>2</v>
      </c>
      <c r="E150" s="5" t="s">
        <v>0</v>
      </c>
      <c r="F150" s="17">
        <v>50</v>
      </c>
      <c r="G150" s="17">
        <f t="shared" si="3"/>
        <v>100</v>
      </c>
    </row>
    <row r="151" spans="1:7" x14ac:dyDescent="0.25">
      <c r="A151" s="3">
        <v>52151504</v>
      </c>
      <c r="B151" s="5" t="s">
        <v>80</v>
      </c>
      <c r="C151" s="5"/>
      <c r="D151" s="5">
        <f>'Reporte 30092017'!F151</f>
        <v>12</v>
      </c>
      <c r="E151" s="5" t="s">
        <v>0</v>
      </c>
      <c r="F151" s="17">
        <v>325</v>
      </c>
      <c r="G151" s="17">
        <f t="shared" si="3"/>
        <v>3900</v>
      </c>
    </row>
    <row r="152" spans="1:7" x14ac:dyDescent="0.25">
      <c r="A152" s="3">
        <v>47131825</v>
      </c>
      <c r="B152" s="5" t="s">
        <v>81</v>
      </c>
      <c r="C152" s="5"/>
      <c r="D152" s="5">
        <f>'Reporte 30092017'!F152</f>
        <v>4</v>
      </c>
      <c r="E152" s="5" t="s">
        <v>190</v>
      </c>
      <c r="F152" s="17">
        <v>200</v>
      </c>
      <c r="G152" s="17">
        <f t="shared" si="3"/>
        <v>800</v>
      </c>
    </row>
    <row r="153" spans="1:7" x14ac:dyDescent="0.25">
      <c r="A153" s="3">
        <v>47131825</v>
      </c>
      <c r="B153" s="5" t="s">
        <v>82</v>
      </c>
      <c r="C153" s="5"/>
      <c r="D153" s="5">
        <f>'Reporte 30092017'!F153</f>
        <v>73</v>
      </c>
      <c r="E153" s="5" t="s">
        <v>190</v>
      </c>
      <c r="F153" s="17">
        <v>72</v>
      </c>
      <c r="G153" s="17">
        <f t="shared" si="3"/>
        <v>5256</v>
      </c>
    </row>
    <row r="154" spans="1:7" x14ac:dyDescent="0.25">
      <c r="A154" s="3">
        <v>47131825</v>
      </c>
      <c r="B154" s="5" t="s">
        <v>83</v>
      </c>
      <c r="C154" s="5"/>
      <c r="D154" s="5">
        <f>'Reporte 30092017'!F154</f>
        <v>83</v>
      </c>
      <c r="E154" s="5" t="s">
        <v>190</v>
      </c>
      <c r="F154" s="17">
        <v>46</v>
      </c>
      <c r="G154" s="17">
        <f t="shared" si="3"/>
        <v>3818</v>
      </c>
    </row>
    <row r="155" spans="1:7" x14ac:dyDescent="0.25">
      <c r="A155" s="3">
        <v>47131825</v>
      </c>
      <c r="B155" s="5" t="s">
        <v>169</v>
      </c>
      <c r="C155" s="5"/>
      <c r="D155" s="5">
        <f>'Reporte 30092017'!F155</f>
        <v>73</v>
      </c>
      <c r="E155" s="5" t="s">
        <v>0</v>
      </c>
      <c r="F155" s="17">
        <v>58</v>
      </c>
      <c r="G155" s="17">
        <f t="shared" si="3"/>
        <v>4234</v>
      </c>
    </row>
    <row r="156" spans="1:7" x14ac:dyDescent="0.25">
      <c r="A156" s="3">
        <v>47131825</v>
      </c>
      <c r="B156" s="5" t="s">
        <v>172</v>
      </c>
      <c r="C156" s="5"/>
      <c r="D156" s="5">
        <f>'Reporte 30092017'!F156</f>
        <v>144</v>
      </c>
      <c r="E156" s="5" t="s">
        <v>0</v>
      </c>
      <c r="F156" s="17">
        <v>84</v>
      </c>
      <c r="G156" s="17">
        <f t="shared" si="3"/>
        <v>12096</v>
      </c>
    </row>
    <row r="157" spans="1:7" x14ac:dyDescent="0.25">
      <c r="A157" s="3">
        <v>47131825</v>
      </c>
      <c r="B157" s="5" t="s">
        <v>170</v>
      </c>
      <c r="C157" s="5"/>
      <c r="D157" s="5">
        <f>'Reporte 30092017'!F157</f>
        <v>17</v>
      </c>
      <c r="E157" s="5" t="s">
        <v>10</v>
      </c>
      <c r="F157" s="17">
        <v>290</v>
      </c>
      <c r="G157" s="17">
        <f t="shared" si="3"/>
        <v>4930</v>
      </c>
    </row>
    <row r="158" spans="1:7" x14ac:dyDescent="0.25">
      <c r="A158" s="3">
        <v>47131825</v>
      </c>
      <c r="B158" s="5" t="s">
        <v>171</v>
      </c>
      <c r="C158" s="5"/>
      <c r="D158" s="5">
        <f>'Reporte 30092017'!F158</f>
        <v>9</v>
      </c>
      <c r="E158" s="5" t="s">
        <v>10</v>
      </c>
      <c r="F158" s="17">
        <v>580</v>
      </c>
      <c r="G158" s="17">
        <f t="shared" si="3"/>
        <v>5220</v>
      </c>
    </row>
    <row r="159" spans="1:7" x14ac:dyDescent="0.25">
      <c r="A159" s="3">
        <v>47131825</v>
      </c>
      <c r="B159" s="5" t="s">
        <v>84</v>
      </c>
      <c r="C159" s="5"/>
      <c r="D159" s="5">
        <f>'Reporte 30092017'!F159</f>
        <v>10</v>
      </c>
      <c r="E159" s="5" t="s">
        <v>0</v>
      </c>
      <c r="F159" s="17">
        <v>550</v>
      </c>
      <c r="G159" s="17">
        <f t="shared" si="3"/>
        <v>5500</v>
      </c>
    </row>
    <row r="160" spans="1:7" x14ac:dyDescent="0.25">
      <c r="A160" s="3">
        <v>47131825</v>
      </c>
      <c r="B160" s="5" t="s">
        <v>85</v>
      </c>
      <c r="C160" s="5"/>
      <c r="D160" s="5">
        <f>'Reporte 30092017'!F160+'Inventario SC'!D12</f>
        <v>17</v>
      </c>
      <c r="E160" s="5" t="s">
        <v>0</v>
      </c>
      <c r="F160" s="17">
        <v>770</v>
      </c>
      <c r="G160" s="17">
        <f t="shared" si="3"/>
        <v>13090</v>
      </c>
    </row>
    <row r="161" spans="1:7" x14ac:dyDescent="0.25">
      <c r="A161" s="3">
        <v>47131825</v>
      </c>
      <c r="B161" s="5" t="s">
        <v>175</v>
      </c>
      <c r="C161" s="5"/>
      <c r="D161" s="5">
        <f>'Reporte 30092017'!F161</f>
        <v>1</v>
      </c>
      <c r="E161" s="5" t="s">
        <v>0</v>
      </c>
      <c r="F161" s="17">
        <v>550</v>
      </c>
      <c r="G161" s="17">
        <f t="shared" si="3"/>
        <v>550</v>
      </c>
    </row>
    <row r="162" spans="1:7" x14ac:dyDescent="0.25">
      <c r="A162" s="3">
        <v>47121803</v>
      </c>
      <c r="B162" s="5" t="s">
        <v>138</v>
      </c>
      <c r="C162" s="5"/>
      <c r="D162" s="5">
        <f>'Reporte 30092017'!F162</f>
        <v>20</v>
      </c>
      <c r="E162" s="5" t="s">
        <v>0</v>
      </c>
      <c r="F162" s="17">
        <v>68</v>
      </c>
      <c r="G162" s="17">
        <f t="shared" si="3"/>
        <v>1360</v>
      </c>
    </row>
    <row r="163" spans="1:7" x14ac:dyDescent="0.25">
      <c r="A163" s="3">
        <v>47131825</v>
      </c>
      <c r="B163" s="5" t="s">
        <v>86</v>
      </c>
      <c r="C163" s="5"/>
      <c r="D163" s="5">
        <f>'Reporte 30092017'!F163+'Inventario SC'!D14</f>
        <v>46</v>
      </c>
      <c r="E163" s="5" t="s">
        <v>0</v>
      </c>
      <c r="F163" s="17">
        <v>25</v>
      </c>
      <c r="G163" s="17">
        <f t="shared" si="3"/>
        <v>1150</v>
      </c>
    </row>
    <row r="164" spans="1:7" x14ac:dyDescent="0.25">
      <c r="A164" s="3">
        <v>47131825</v>
      </c>
      <c r="B164" s="5" t="s">
        <v>87</v>
      </c>
      <c r="C164" s="5"/>
      <c r="D164" s="5">
        <f>'Reporte 30092017'!F164</f>
        <v>2</v>
      </c>
      <c r="E164" s="5" t="s">
        <v>0</v>
      </c>
      <c r="F164" s="17">
        <v>180</v>
      </c>
      <c r="G164" s="17">
        <f t="shared" si="3"/>
        <v>360</v>
      </c>
    </row>
    <row r="165" spans="1:7" x14ac:dyDescent="0.25">
      <c r="A165" s="3">
        <v>47131825</v>
      </c>
      <c r="B165" s="5" t="s">
        <v>88</v>
      </c>
      <c r="C165" s="5"/>
      <c r="D165" s="5">
        <f>'Reporte 30092017'!F165</f>
        <v>0</v>
      </c>
      <c r="E165" s="5" t="s">
        <v>0</v>
      </c>
      <c r="F165" s="17">
        <v>175</v>
      </c>
      <c r="G165" s="17">
        <f t="shared" si="3"/>
        <v>0</v>
      </c>
    </row>
    <row r="166" spans="1:7" x14ac:dyDescent="0.25">
      <c r="A166" s="3">
        <v>47121701</v>
      </c>
      <c r="B166" s="5" t="s">
        <v>187</v>
      </c>
      <c r="C166" s="5"/>
      <c r="D166" s="5">
        <f>'Reporte 30092017'!F166</f>
        <v>280</v>
      </c>
      <c r="E166" s="5" t="s">
        <v>7</v>
      </c>
      <c r="F166" s="17">
        <v>295</v>
      </c>
      <c r="G166" s="17">
        <f t="shared" si="3"/>
        <v>82600</v>
      </c>
    </row>
    <row r="167" spans="1:7" x14ac:dyDescent="0.25">
      <c r="A167" s="3">
        <v>47121701</v>
      </c>
      <c r="B167" s="5" t="s">
        <v>89</v>
      </c>
      <c r="C167" s="5"/>
      <c r="D167" s="5">
        <f>'Reporte 30092017'!F167</f>
        <v>25</v>
      </c>
      <c r="E167" s="5" t="s">
        <v>7</v>
      </c>
      <c r="F167" s="17">
        <v>295</v>
      </c>
      <c r="G167" s="17">
        <f t="shared" si="3"/>
        <v>7375</v>
      </c>
    </row>
    <row r="168" spans="1:7" x14ac:dyDescent="0.25">
      <c r="A168" s="3">
        <v>47121701</v>
      </c>
      <c r="B168" s="5" t="s">
        <v>90</v>
      </c>
      <c r="C168" s="5"/>
      <c r="D168" s="5">
        <f>'Reporte 30092017'!F168</f>
        <v>18</v>
      </c>
      <c r="E168" s="5" t="s">
        <v>7</v>
      </c>
      <c r="F168" s="17">
        <v>350</v>
      </c>
      <c r="G168" s="17">
        <f t="shared" si="3"/>
        <v>6300</v>
      </c>
    </row>
    <row r="169" spans="1:7" x14ac:dyDescent="0.25">
      <c r="A169" s="3">
        <v>47131825</v>
      </c>
      <c r="B169" s="5" t="s">
        <v>161</v>
      </c>
      <c r="C169" s="5"/>
      <c r="D169" s="5">
        <f>'Reporte 30092017'!F169</f>
        <v>111</v>
      </c>
      <c r="E169" s="5" t="s">
        <v>162</v>
      </c>
      <c r="F169" s="17">
        <v>60</v>
      </c>
      <c r="G169" s="17">
        <f t="shared" si="3"/>
        <v>6660</v>
      </c>
    </row>
    <row r="170" spans="1:7" x14ac:dyDescent="0.25">
      <c r="A170" s="3">
        <v>47131825</v>
      </c>
      <c r="B170" s="5" t="s">
        <v>91</v>
      </c>
      <c r="C170" s="5"/>
      <c r="D170" s="5">
        <f>'Reporte 30092017'!F170</f>
        <v>48</v>
      </c>
      <c r="E170" s="5" t="s">
        <v>0</v>
      </c>
      <c r="F170" s="17">
        <v>169</v>
      </c>
      <c r="G170" s="17">
        <f t="shared" si="3"/>
        <v>8112</v>
      </c>
    </row>
    <row r="171" spans="1:7" x14ac:dyDescent="0.25">
      <c r="A171" s="3">
        <v>47131825</v>
      </c>
      <c r="B171" s="5" t="s">
        <v>92</v>
      </c>
      <c r="C171" s="5"/>
      <c r="D171" s="5">
        <f>'Reporte 30092017'!F171</f>
        <v>191</v>
      </c>
      <c r="E171" s="5" t="s">
        <v>190</v>
      </c>
      <c r="F171" s="17">
        <v>95</v>
      </c>
      <c r="G171" s="17">
        <f t="shared" si="3"/>
        <v>18145</v>
      </c>
    </row>
    <row r="172" spans="1:7" x14ac:dyDescent="0.25">
      <c r="A172" s="3">
        <v>47131825</v>
      </c>
      <c r="B172" s="5" t="s">
        <v>93</v>
      </c>
      <c r="C172" s="5"/>
      <c r="D172" s="5">
        <f>'Reporte 30092017'!F172</f>
        <v>144</v>
      </c>
      <c r="E172" s="5" t="s">
        <v>10</v>
      </c>
      <c r="F172" s="17">
        <v>50</v>
      </c>
      <c r="G172" s="17">
        <f t="shared" si="3"/>
        <v>7200</v>
      </c>
    </row>
    <row r="173" spans="1:7" x14ac:dyDescent="0.25">
      <c r="A173" s="3">
        <v>47131825</v>
      </c>
      <c r="B173" s="5" t="s">
        <v>181</v>
      </c>
      <c r="C173" s="5"/>
      <c r="D173" s="5">
        <f>'Reporte 30092017'!F173</f>
        <v>79</v>
      </c>
      <c r="E173" s="5" t="s">
        <v>0</v>
      </c>
      <c r="F173" s="17">
        <v>92</v>
      </c>
      <c r="G173" s="17">
        <f t="shared" si="3"/>
        <v>7268</v>
      </c>
    </row>
    <row r="174" spans="1:7" x14ac:dyDescent="0.25">
      <c r="A174" s="3">
        <v>47131825</v>
      </c>
      <c r="B174" s="5" t="s">
        <v>94</v>
      </c>
      <c r="C174" s="5"/>
      <c r="D174" s="5">
        <f>'Reporte 30092017'!F174</f>
        <v>106</v>
      </c>
      <c r="E174" s="5" t="s">
        <v>190</v>
      </c>
      <c r="F174" s="17">
        <v>94</v>
      </c>
      <c r="G174" s="17">
        <f t="shared" si="3"/>
        <v>9964</v>
      </c>
    </row>
    <row r="175" spans="1:7" x14ac:dyDescent="0.25">
      <c r="A175" s="3">
        <v>47131825</v>
      </c>
      <c r="B175" s="5" t="s">
        <v>174</v>
      </c>
      <c r="C175" s="5"/>
      <c r="D175" s="5">
        <f>'Reporte 30092017'!F175</f>
        <v>12</v>
      </c>
      <c r="E175" s="5" t="s">
        <v>0</v>
      </c>
      <c r="F175" s="17">
        <v>125</v>
      </c>
      <c r="G175" s="17">
        <f t="shared" si="3"/>
        <v>1500</v>
      </c>
    </row>
    <row r="176" spans="1:7" x14ac:dyDescent="0.25">
      <c r="A176" s="3">
        <v>47131825</v>
      </c>
      <c r="B176" s="5" t="s">
        <v>95</v>
      </c>
      <c r="C176" s="5"/>
      <c r="D176" s="5">
        <f>'Reporte 30092017'!F176</f>
        <v>6</v>
      </c>
      <c r="E176" s="5" t="s">
        <v>0</v>
      </c>
      <c r="F176" s="17">
        <v>80</v>
      </c>
      <c r="G176" s="17">
        <f t="shared" si="3"/>
        <v>480</v>
      </c>
    </row>
    <row r="177" spans="1:7" x14ac:dyDescent="0.25">
      <c r="A177" s="3">
        <v>14111704</v>
      </c>
      <c r="B177" s="5" t="s">
        <v>96</v>
      </c>
      <c r="C177" s="5"/>
      <c r="D177" s="5">
        <f>'Reporte 30092017'!F177+'Inventario SC'!D19</f>
        <v>68</v>
      </c>
      <c r="E177" s="5" t="s">
        <v>8</v>
      </c>
      <c r="F177" s="17">
        <v>701</v>
      </c>
      <c r="G177" s="17">
        <f t="shared" si="3"/>
        <v>47668</v>
      </c>
    </row>
    <row r="178" spans="1:7" x14ac:dyDescent="0.25">
      <c r="A178" s="3">
        <v>47131825</v>
      </c>
      <c r="B178" s="5" t="s">
        <v>97</v>
      </c>
      <c r="C178" s="5"/>
      <c r="D178" s="5">
        <f>'Reporte 30092017'!F178</f>
        <v>119</v>
      </c>
      <c r="E178" s="5" t="s">
        <v>0</v>
      </c>
      <c r="F178" s="17">
        <v>58</v>
      </c>
      <c r="G178" s="17">
        <f t="shared" si="3"/>
        <v>6902</v>
      </c>
    </row>
    <row r="179" spans="1:7" x14ac:dyDescent="0.25">
      <c r="A179" s="3">
        <v>47131825</v>
      </c>
      <c r="B179" s="5" t="s">
        <v>237</v>
      </c>
      <c r="C179" s="5"/>
      <c r="D179" s="5">
        <f>'Reporte 30092017'!F179</f>
        <v>3</v>
      </c>
      <c r="E179" s="5" t="s">
        <v>190</v>
      </c>
      <c r="F179" s="17">
        <v>95</v>
      </c>
      <c r="G179" s="17">
        <f t="shared" si="3"/>
        <v>285</v>
      </c>
    </row>
    <row r="180" spans="1:7" x14ac:dyDescent="0.25">
      <c r="A180" s="3">
        <v>47121803</v>
      </c>
      <c r="B180" s="5" t="s">
        <v>98</v>
      </c>
      <c r="C180" s="5"/>
      <c r="D180" s="5">
        <f>'Reporte 30092017'!F180+'Inventario SC'!D21</f>
        <v>9</v>
      </c>
      <c r="E180" s="5" t="s">
        <v>0</v>
      </c>
      <c r="F180" s="17">
        <v>450</v>
      </c>
      <c r="G180" s="17">
        <f t="shared" si="3"/>
        <v>4050</v>
      </c>
    </row>
    <row r="181" spans="1:7" x14ac:dyDescent="0.25">
      <c r="A181" s="3">
        <v>47131825</v>
      </c>
      <c r="B181" s="5" t="s">
        <v>99</v>
      </c>
      <c r="C181" s="5"/>
      <c r="D181" s="5">
        <f>'Reporte 30092017'!F181</f>
        <v>15</v>
      </c>
      <c r="E181" s="5" t="s">
        <v>0</v>
      </c>
      <c r="F181" s="17">
        <v>90</v>
      </c>
      <c r="G181" s="17">
        <f t="shared" si="3"/>
        <v>1350</v>
      </c>
    </row>
    <row r="182" spans="1:7" x14ac:dyDescent="0.25">
      <c r="A182" s="3">
        <v>47131825</v>
      </c>
      <c r="B182" s="2" t="s">
        <v>9</v>
      </c>
      <c r="C182" s="5"/>
      <c r="D182" s="5">
        <f>'Reporte 30092017'!F182</f>
        <v>0</v>
      </c>
      <c r="E182" s="5" t="s">
        <v>0</v>
      </c>
      <c r="F182" s="17">
        <v>96.5</v>
      </c>
      <c r="G182" s="17">
        <f t="shared" si="3"/>
        <v>0</v>
      </c>
    </row>
    <row r="183" spans="1:7" x14ac:dyDescent="0.25">
      <c r="A183" s="3">
        <v>52121602</v>
      </c>
      <c r="B183" s="5" t="s">
        <v>100</v>
      </c>
      <c r="C183" s="5"/>
      <c r="D183" s="5">
        <f>'Reporte 30092017'!F183</f>
        <v>4</v>
      </c>
      <c r="E183" s="5" t="s">
        <v>112</v>
      </c>
      <c r="F183" s="17">
        <v>520</v>
      </c>
      <c r="G183" s="17">
        <f t="shared" si="3"/>
        <v>2080</v>
      </c>
    </row>
    <row r="184" spans="1:7" x14ac:dyDescent="0.25">
      <c r="A184" s="3">
        <v>52121701</v>
      </c>
      <c r="B184" s="5" t="s">
        <v>186</v>
      </c>
      <c r="C184" s="5"/>
      <c r="D184" s="5">
        <f>'Reporte 30092017'!F184</f>
        <v>4</v>
      </c>
      <c r="E184" s="5" t="s">
        <v>182</v>
      </c>
      <c r="F184" s="17">
        <v>540</v>
      </c>
      <c r="G184" s="17">
        <f t="shared" si="3"/>
        <v>2160</v>
      </c>
    </row>
    <row r="185" spans="1:7" x14ac:dyDescent="0.25">
      <c r="A185" s="3">
        <v>52121602</v>
      </c>
      <c r="B185" s="5" t="s">
        <v>101</v>
      </c>
      <c r="C185" s="5"/>
      <c r="D185" s="5">
        <f>'Reporte 30092017'!F185+'Inventario SC'!D22</f>
        <v>44</v>
      </c>
      <c r="E185" s="5" t="s">
        <v>176</v>
      </c>
      <c r="F185" s="17">
        <v>2340</v>
      </c>
      <c r="G185" s="17">
        <f t="shared" si="3"/>
        <v>102960</v>
      </c>
    </row>
    <row r="186" spans="1:7" x14ac:dyDescent="0.25">
      <c r="A186" s="3">
        <v>52121703</v>
      </c>
      <c r="B186" s="5" t="s">
        <v>177</v>
      </c>
      <c r="C186" s="5"/>
      <c r="D186" s="5">
        <f>'Reporte 30092017'!F186</f>
        <v>7</v>
      </c>
      <c r="E186" s="5" t="s">
        <v>0</v>
      </c>
      <c r="F186" s="17">
        <v>125</v>
      </c>
      <c r="G186" s="17">
        <f t="shared" si="3"/>
        <v>875</v>
      </c>
    </row>
    <row r="187" spans="1:7" x14ac:dyDescent="0.25">
      <c r="A187" s="3">
        <v>52152102</v>
      </c>
      <c r="B187" s="5" t="s">
        <v>178</v>
      </c>
      <c r="C187" s="5"/>
      <c r="D187" s="5">
        <f>'Reporte 30092017'!F187+'Inventario SC'!D26</f>
        <v>14</v>
      </c>
      <c r="E187" s="5" t="s">
        <v>11</v>
      </c>
      <c r="F187" s="17">
        <v>1850</v>
      </c>
      <c r="G187" s="17">
        <f t="shared" si="3"/>
        <v>25900</v>
      </c>
    </row>
    <row r="188" spans="1:7" x14ac:dyDescent="0.25">
      <c r="A188" s="3">
        <v>52152102</v>
      </c>
      <c r="B188" s="5" t="s">
        <v>179</v>
      </c>
      <c r="C188" s="5"/>
      <c r="D188" s="5">
        <f>'Reporte 30092017'!F188+'Inventario SC'!D25</f>
        <v>24</v>
      </c>
      <c r="E188" s="5" t="s">
        <v>11</v>
      </c>
      <c r="F188" s="17">
        <v>1395</v>
      </c>
      <c r="G188" s="17">
        <f t="shared" si="3"/>
        <v>33480</v>
      </c>
    </row>
    <row r="189" spans="1:7" x14ac:dyDescent="0.25">
      <c r="A189" s="3">
        <v>52152102</v>
      </c>
      <c r="B189" s="5" t="s">
        <v>180</v>
      </c>
      <c r="C189" s="5"/>
      <c r="D189" s="5">
        <f>'Reporte 30092017'!F189+'Inventario SC'!D28</f>
        <v>5</v>
      </c>
      <c r="E189" s="5" t="s">
        <v>11</v>
      </c>
      <c r="F189" s="17">
        <v>2225</v>
      </c>
      <c r="G189" s="17">
        <f t="shared" si="3"/>
        <v>11125</v>
      </c>
    </row>
    <row r="190" spans="1:7" x14ac:dyDescent="0.25">
      <c r="A190" s="3">
        <v>52152102</v>
      </c>
      <c r="B190" s="5" t="s">
        <v>123</v>
      </c>
      <c r="C190" s="5"/>
      <c r="D190" s="5">
        <f>'Reporte 30092017'!F190+'Inventario SC'!D27</f>
        <v>42</v>
      </c>
      <c r="E190" s="5" t="s">
        <v>11</v>
      </c>
      <c r="F190" s="17">
        <v>2395</v>
      </c>
      <c r="G190" s="17">
        <f t="shared" si="3"/>
        <v>100590</v>
      </c>
    </row>
    <row r="191" spans="1:7" x14ac:dyDescent="0.25">
      <c r="G191" s="28">
        <f>SUM(G144:G190)</f>
        <v>580531</v>
      </c>
    </row>
  </sheetData>
  <pageMargins left="0.7" right="0.7" top="0.75" bottom="0.75" header="0.3" footer="0.3"/>
  <pageSetup scale="47" orientation="portrait" r:id="rId1"/>
  <rowBreaks count="1" manualBreakCount="1"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30092017</vt:lpstr>
      <vt:lpstr>Inventario SC</vt:lpstr>
      <vt:lpstr>Resumen</vt:lpstr>
      <vt:lpstr>Resumen!Área_de_impresión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Henry Nunez</cp:lastModifiedBy>
  <cp:lastPrinted>2017-09-29T12:03:05Z</cp:lastPrinted>
  <dcterms:created xsi:type="dcterms:W3CDTF">2017-03-01T14:29:18Z</dcterms:created>
  <dcterms:modified xsi:type="dcterms:W3CDTF">2017-10-02T20:14:38Z</dcterms:modified>
</cp:coreProperties>
</file>