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.nunez\Desktop\DOCUMENTOS TRANSPARENCIA FEBRERO 2018\"/>
    </mc:Choice>
  </mc:AlternateContent>
  <bookViews>
    <workbookView xWindow="0" yWindow="0" windowWidth="20490" windowHeight="7605"/>
  </bookViews>
  <sheets>
    <sheet name="Reporte 28-02-18" sheetId="4" r:id="rId1"/>
    <sheet name="San Cristobal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3" i="4" l="1"/>
  <c r="F105" i="4" l="1"/>
  <c r="I105" i="4" s="1"/>
  <c r="F104" i="4"/>
  <c r="I104" i="4" s="1"/>
  <c r="F60" i="4"/>
  <c r="I60" i="4" s="1"/>
  <c r="F57" i="4"/>
  <c r="F35" i="4"/>
  <c r="I35" i="4" s="1"/>
  <c r="F23" i="4" l="1"/>
  <c r="I23" i="4" s="1"/>
  <c r="F64" i="4" l="1"/>
  <c r="I64" i="4" s="1"/>
  <c r="F48" i="4"/>
  <c r="I48" i="4" s="1"/>
  <c r="F44" i="4"/>
  <c r="I44" i="4" s="1"/>
  <c r="C172" i="4" l="1"/>
  <c r="C200" i="4"/>
  <c r="C87" i="4" l="1"/>
  <c r="C198" i="4"/>
  <c r="F166" i="4" l="1"/>
  <c r="F188" i="4" l="1"/>
  <c r="I188" i="4" s="1"/>
  <c r="F76" i="4" l="1"/>
  <c r="I76" i="4" s="1"/>
  <c r="F79" i="4"/>
  <c r="I79" i="4" s="1"/>
  <c r="F78" i="4"/>
  <c r="I78" i="4" s="1"/>
  <c r="F84" i="4"/>
  <c r="I84" i="4" s="1"/>
  <c r="F36" i="4"/>
  <c r="I36" i="4" s="1"/>
  <c r="F49" i="4"/>
  <c r="I49" i="4" s="1"/>
  <c r="F88" i="4"/>
  <c r="I88" i="4" s="1"/>
  <c r="F22" i="4"/>
  <c r="I22" i="4" s="1"/>
  <c r="F25" i="4"/>
  <c r="I25" i="4" s="1"/>
  <c r="F103" i="4" l="1"/>
  <c r="I103" i="4" s="1"/>
  <c r="F191" i="4" l="1"/>
  <c r="I191" i="4" s="1"/>
  <c r="F154" i="4"/>
  <c r="I154" i="4" s="1"/>
  <c r="F155" i="4"/>
  <c r="I155" i="4" s="1"/>
  <c r="F156" i="4"/>
  <c r="I156" i="4" s="1"/>
  <c r="F157" i="4"/>
  <c r="I157" i="4" s="1"/>
  <c r="F158" i="4"/>
  <c r="I158" i="4" s="1"/>
  <c r="F159" i="4"/>
  <c r="I159" i="4" s="1"/>
  <c r="F160" i="4"/>
  <c r="I160" i="4" s="1"/>
  <c r="F161" i="4"/>
  <c r="I161" i="4" s="1"/>
  <c r="F162" i="4"/>
  <c r="F163" i="4"/>
  <c r="F164" i="4"/>
  <c r="I164" i="4" s="1"/>
  <c r="F165" i="4"/>
  <c r="I165" i="4" s="1"/>
  <c r="I166" i="4"/>
  <c r="F167" i="4"/>
  <c r="I167" i="4" s="1"/>
  <c r="F168" i="4"/>
  <c r="I168" i="4" s="1"/>
  <c r="F169" i="4"/>
  <c r="I169" i="4" s="1"/>
  <c r="F170" i="4"/>
  <c r="I170" i="4" s="1"/>
  <c r="F171" i="4"/>
  <c r="F173" i="4"/>
  <c r="I173" i="4" s="1"/>
  <c r="F174" i="4"/>
  <c r="I174" i="4" s="1"/>
  <c r="F175" i="4"/>
  <c r="I175" i="4" s="1"/>
  <c r="F176" i="4"/>
  <c r="I176" i="4" s="1"/>
  <c r="F177" i="4"/>
  <c r="I177" i="4" s="1"/>
  <c r="F178" i="4"/>
  <c r="I178" i="4" s="1"/>
  <c r="F179" i="4"/>
  <c r="I179" i="4" s="1"/>
  <c r="F180" i="4"/>
  <c r="F181" i="4"/>
  <c r="I181" i="4" s="1"/>
  <c r="F182" i="4"/>
  <c r="I182" i="4" s="1"/>
  <c r="F183" i="4"/>
  <c r="F184" i="4"/>
  <c r="I184" i="4" s="1"/>
  <c r="F185" i="4"/>
  <c r="I185" i="4" s="1"/>
  <c r="F186" i="4"/>
  <c r="F187" i="4"/>
  <c r="F189" i="4"/>
  <c r="I189" i="4" s="1"/>
  <c r="F190" i="4"/>
  <c r="I190" i="4" s="1"/>
  <c r="F192" i="4"/>
  <c r="F194" i="4"/>
  <c r="I194" i="4" s="1"/>
  <c r="F195" i="4"/>
  <c r="F196" i="4"/>
  <c r="F197" i="4"/>
  <c r="F198" i="4"/>
  <c r="F199" i="4"/>
  <c r="F200" i="4"/>
  <c r="I200" i="4" s="1"/>
  <c r="F153" i="4"/>
  <c r="I153" i="4" s="1"/>
  <c r="F110" i="4"/>
  <c r="I110" i="4" s="1"/>
  <c r="F111" i="4"/>
  <c r="I111" i="4" s="1"/>
  <c r="F112" i="4"/>
  <c r="I112" i="4" s="1"/>
  <c r="F113" i="4"/>
  <c r="I113" i="4" s="1"/>
  <c r="F114" i="4"/>
  <c r="I114" i="4" s="1"/>
  <c r="F115" i="4"/>
  <c r="I115" i="4" s="1"/>
  <c r="F116" i="4"/>
  <c r="I116" i="4" s="1"/>
  <c r="F117" i="4"/>
  <c r="I117" i="4" s="1"/>
  <c r="F118" i="4"/>
  <c r="I118" i="4" s="1"/>
  <c r="F119" i="4"/>
  <c r="I119" i="4" s="1"/>
  <c r="F120" i="4"/>
  <c r="F121" i="4"/>
  <c r="I121" i="4" s="1"/>
  <c r="F122" i="4"/>
  <c r="I122" i="4" s="1"/>
  <c r="F123" i="4"/>
  <c r="I123" i="4" s="1"/>
  <c r="F124" i="4"/>
  <c r="I124" i="4" s="1"/>
  <c r="F125" i="4"/>
  <c r="I125" i="4" s="1"/>
  <c r="F126" i="4"/>
  <c r="I126" i="4" s="1"/>
  <c r="F127" i="4"/>
  <c r="I127" i="4" s="1"/>
  <c r="F128" i="4"/>
  <c r="I128" i="4" s="1"/>
  <c r="F129" i="4"/>
  <c r="I129" i="4" s="1"/>
  <c r="F130" i="4"/>
  <c r="I130" i="4" s="1"/>
  <c r="F131" i="4"/>
  <c r="F132" i="4"/>
  <c r="I132" i="4" s="1"/>
  <c r="F133" i="4"/>
  <c r="I133" i="4" s="1"/>
  <c r="F134" i="4"/>
  <c r="I134" i="4" s="1"/>
  <c r="F135" i="4"/>
  <c r="I135" i="4" s="1"/>
  <c r="F136" i="4"/>
  <c r="I136" i="4" s="1"/>
  <c r="F137" i="4"/>
  <c r="I137" i="4" s="1"/>
  <c r="F138" i="4"/>
  <c r="I138" i="4" s="1"/>
  <c r="F139" i="4"/>
  <c r="I139" i="4" s="1"/>
  <c r="F140" i="4"/>
  <c r="I140" i="4" s="1"/>
  <c r="F141" i="4"/>
  <c r="I141" i="4" s="1"/>
  <c r="F142" i="4"/>
  <c r="I142" i="4" s="1"/>
  <c r="F143" i="4"/>
  <c r="I143" i="4" s="1"/>
  <c r="F144" i="4"/>
  <c r="I144" i="4" s="1"/>
  <c r="F145" i="4"/>
  <c r="I145" i="4" s="1"/>
  <c r="F146" i="4"/>
  <c r="I146" i="4" s="1"/>
  <c r="F147" i="4"/>
  <c r="I147" i="4" s="1"/>
  <c r="F148" i="4"/>
  <c r="I148" i="4" s="1"/>
  <c r="F149" i="4"/>
  <c r="I149" i="4" s="1"/>
  <c r="F109" i="4"/>
  <c r="I109" i="4" s="1"/>
  <c r="F11" i="4"/>
  <c r="I11" i="4" s="1"/>
  <c r="F6" i="4"/>
  <c r="I6" i="4" s="1"/>
  <c r="F7" i="4"/>
  <c r="F8" i="4"/>
  <c r="I8" i="4" s="1"/>
  <c r="F55" i="4"/>
  <c r="I55" i="4" s="1"/>
  <c r="F56" i="4"/>
  <c r="I56" i="4" s="1"/>
  <c r="F58" i="4"/>
  <c r="F59" i="4"/>
  <c r="I59" i="4" s="1"/>
  <c r="F61" i="4"/>
  <c r="I61" i="4" s="1"/>
  <c r="F62" i="4"/>
  <c r="F63" i="4"/>
  <c r="I63" i="4" s="1"/>
  <c r="F65" i="4"/>
  <c r="I65" i="4" s="1"/>
  <c r="F17" i="4"/>
  <c r="I17" i="4" s="1"/>
  <c r="F18" i="4"/>
  <c r="I18" i="4" s="1"/>
  <c r="F77" i="4"/>
  <c r="F9" i="4"/>
  <c r="I9" i="4" s="1"/>
  <c r="F87" i="4"/>
  <c r="F89" i="4"/>
  <c r="I89" i="4" s="1"/>
  <c r="F90" i="4"/>
  <c r="I90" i="4" s="1"/>
  <c r="F91" i="4"/>
  <c r="I91" i="4" s="1"/>
  <c r="F19" i="4"/>
  <c r="I19" i="4" s="1"/>
  <c r="F20" i="4"/>
  <c r="I20" i="4" s="1"/>
  <c r="F101" i="4"/>
  <c r="F52" i="4"/>
  <c r="I52" i="4" s="1"/>
  <c r="F53" i="4"/>
  <c r="I53" i="4" s="1"/>
  <c r="F54" i="4"/>
  <c r="I54" i="4" s="1"/>
  <c r="F10" i="4"/>
  <c r="I10" i="4" s="1"/>
  <c r="F13" i="4"/>
  <c r="I13" i="4" s="1"/>
  <c r="F14" i="4"/>
  <c r="I14" i="4" s="1"/>
  <c r="F15" i="4"/>
  <c r="I15" i="4" s="1"/>
  <c r="F99" i="4"/>
  <c r="F100" i="4"/>
  <c r="F107" i="4"/>
  <c r="I107" i="4" s="1"/>
  <c r="F93" i="4"/>
  <c r="I93" i="4" s="1"/>
  <c r="F94" i="4"/>
  <c r="I94" i="4" s="1"/>
  <c r="F95" i="4"/>
  <c r="I95" i="4" s="1"/>
  <c r="F96" i="4"/>
  <c r="I96" i="4" s="1"/>
  <c r="F97" i="4"/>
  <c r="F98" i="4"/>
  <c r="I98" i="4" s="1"/>
  <c r="F102" i="4"/>
  <c r="I102" i="4" s="1"/>
  <c r="F43" i="4"/>
  <c r="I43" i="4" s="1"/>
  <c r="F45" i="4"/>
  <c r="I45" i="4" s="1"/>
  <c r="F46" i="4"/>
  <c r="I46" i="4" s="1"/>
  <c r="F47" i="4"/>
  <c r="I47" i="4" s="1"/>
  <c r="F50" i="4"/>
  <c r="I50" i="4" s="1"/>
  <c r="F66" i="4"/>
  <c r="I66" i="4" s="1"/>
  <c r="F21" i="4"/>
  <c r="I21" i="4" s="1"/>
  <c r="F24" i="4"/>
  <c r="I24" i="4" s="1"/>
  <c r="F26" i="4"/>
  <c r="I26" i="4" s="1"/>
  <c r="F27" i="4"/>
  <c r="I27" i="4" s="1"/>
  <c r="F67" i="4"/>
  <c r="I67" i="4" s="1"/>
  <c r="F68" i="4"/>
  <c r="I68" i="4" s="1"/>
  <c r="F69" i="4"/>
  <c r="I69" i="4" s="1"/>
  <c r="F70" i="4"/>
  <c r="I70" i="4" s="1"/>
  <c r="F71" i="4"/>
  <c r="I71" i="4" s="1"/>
  <c r="F72" i="4"/>
  <c r="F73" i="4"/>
  <c r="I73" i="4" s="1"/>
  <c r="F74" i="4"/>
  <c r="I74" i="4" s="1"/>
  <c r="F75" i="4"/>
  <c r="I75" i="4" s="1"/>
  <c r="F12" i="4"/>
  <c r="I12" i="4" s="1"/>
  <c r="F106" i="4"/>
  <c r="I106" i="4" s="1"/>
  <c r="F86" i="4"/>
  <c r="F28" i="4"/>
  <c r="I28" i="4" s="1"/>
  <c r="F3" i="4"/>
  <c r="F4" i="4"/>
  <c r="F5" i="4"/>
  <c r="I5" i="4" s="1"/>
  <c r="F42" i="4"/>
  <c r="I42" i="4" s="1"/>
  <c r="F29" i="4"/>
  <c r="I29" i="4" s="1"/>
  <c r="F92" i="4"/>
  <c r="I92" i="4" s="1"/>
  <c r="F30" i="4"/>
  <c r="F31" i="4"/>
  <c r="I31" i="4" s="1"/>
  <c r="F32" i="4"/>
  <c r="F33" i="4"/>
  <c r="I33" i="4" s="1"/>
  <c r="F34" i="4"/>
  <c r="I34" i="4" s="1"/>
  <c r="F37" i="4"/>
  <c r="F38" i="4"/>
  <c r="F39" i="4"/>
  <c r="I39" i="4" s="1"/>
  <c r="F40" i="4"/>
  <c r="I40" i="4" s="1"/>
  <c r="F41" i="4"/>
  <c r="I41" i="4" s="1"/>
  <c r="F80" i="4"/>
  <c r="I80" i="4" s="1"/>
  <c r="F81" i="4"/>
  <c r="F82" i="4"/>
  <c r="I82" i="4" s="1"/>
  <c r="F51" i="4"/>
  <c r="I51" i="4" s="1"/>
  <c r="F83" i="4"/>
  <c r="I83" i="4" s="1"/>
  <c r="F85" i="4"/>
  <c r="I85" i="4" s="1"/>
  <c r="F16" i="4"/>
  <c r="I16" i="4" s="1"/>
  <c r="I72" i="4"/>
  <c r="I120" i="4"/>
  <c r="I131" i="4"/>
  <c r="I198" i="4" l="1"/>
  <c r="I192" i="4"/>
  <c r="I199" i="4"/>
  <c r="I172" i="4"/>
  <c r="I87" i="4"/>
  <c r="I3" i="4"/>
  <c r="I171" i="4"/>
  <c r="I196" i="4"/>
  <c r="I197" i="4"/>
  <c r="I187" i="4"/>
  <c r="I186" i="4"/>
  <c r="I195" i="4"/>
  <c r="I30" i="4"/>
  <c r="I32" i="4"/>
  <c r="I38" i="4"/>
  <c r="I37" i="4"/>
  <c r="I99" i="4"/>
  <c r="I100" i="4"/>
  <c r="I101" i="4"/>
  <c r="I4" i="4"/>
  <c r="I7" i="4"/>
  <c r="I58" i="4"/>
  <c r="I81" i="4"/>
  <c r="I97" i="4"/>
  <c r="I77" i="4"/>
  <c r="I62" i="4"/>
  <c r="I86" i="4"/>
  <c r="I163" i="4"/>
  <c r="I162" i="4"/>
  <c r="I183" i="4"/>
  <c r="I180" i="4"/>
  <c r="I152" i="4"/>
  <c r="I108" i="4" l="1"/>
  <c r="I201" i="4"/>
</calcChain>
</file>

<file path=xl/sharedStrings.xml><?xml version="1.0" encoding="utf-8"?>
<sst xmlns="http://schemas.openxmlformats.org/spreadsheetml/2006/main" count="472" uniqueCount="260">
  <si>
    <t>Unidad</t>
  </si>
  <si>
    <t>Caja</t>
  </si>
  <si>
    <t>Cantidad</t>
  </si>
  <si>
    <t>Precio Unitario RD$</t>
  </si>
  <si>
    <t>Caja (12/1)</t>
  </si>
  <si>
    <t>Paquete (100/1)</t>
  </si>
  <si>
    <t>Resaltador amarillo</t>
  </si>
  <si>
    <t>Faldo (100/1)</t>
  </si>
  <si>
    <t>Caja (6/1)</t>
  </si>
  <si>
    <t>Paquete</t>
  </si>
  <si>
    <t>Caja (50/1)</t>
  </si>
  <si>
    <t>Sub-Cuenta</t>
  </si>
  <si>
    <t>Caja (500/1)</t>
  </si>
  <si>
    <t>Alcohol</t>
  </si>
  <si>
    <t>Descripción</t>
  </si>
  <si>
    <t>Unidad de Medida</t>
  </si>
  <si>
    <t>Material de oficina</t>
  </si>
  <si>
    <t>Bandas elasticas</t>
  </si>
  <si>
    <t>Borrador de pizarra blanca</t>
  </si>
  <si>
    <t>Cera para contar</t>
  </si>
  <si>
    <t xml:space="preserve">Cinta adesiva doblecara </t>
  </si>
  <si>
    <t>Marcador rojo (1 caja = 12unidad)</t>
  </si>
  <si>
    <t>Marcador rojo de pizarra blanca (1 caja = 10 unidad)</t>
  </si>
  <si>
    <t>Organizadores de escritorio</t>
  </si>
  <si>
    <t>Perforadora de 3 hoyos</t>
  </si>
  <si>
    <t>Reglas transparente</t>
  </si>
  <si>
    <t>Rollos para calculadora eléctrica</t>
  </si>
  <si>
    <t>Sacagrapa</t>
  </si>
  <si>
    <t>Sacapunta eléctrico</t>
  </si>
  <si>
    <t>Sobre blanco tipo carta (1 caja = 500 unidad)</t>
  </si>
  <si>
    <t>Sobre timbrado - Consejo Directores</t>
  </si>
  <si>
    <t>Tinta para tampon azul</t>
  </si>
  <si>
    <t>Tinta para tampon negra</t>
  </si>
  <si>
    <t>Toners</t>
  </si>
  <si>
    <t>Toner 106R01632 magenta</t>
  </si>
  <si>
    <t>Toner 106R01633 amarillo</t>
  </si>
  <si>
    <t>Toner 106R01634 negro</t>
  </si>
  <si>
    <t>Toner 106R02721</t>
  </si>
  <si>
    <t>Toner 106R02723 negro</t>
  </si>
  <si>
    <t>Toner 24018HL</t>
  </si>
  <si>
    <t>Toner 24018SL</t>
  </si>
  <si>
    <t>Toner CE505A negro</t>
  </si>
  <si>
    <t>Toner CF283A negro</t>
  </si>
  <si>
    <t>Toner CF380A negro</t>
  </si>
  <si>
    <t>Toner CF381A azul</t>
  </si>
  <si>
    <t>Toner CF382A amarillo</t>
  </si>
  <si>
    <t>Toner CF383A magenta</t>
  </si>
  <si>
    <t>Toner CF410A negro</t>
  </si>
  <si>
    <t>Toner CF411A azul</t>
  </si>
  <si>
    <t>Toner CF412A amarillo</t>
  </si>
  <si>
    <t>Toner CF413A magenta</t>
  </si>
  <si>
    <t>Toner FO/UX-15CR</t>
  </si>
  <si>
    <t>Toner FS4200DN</t>
  </si>
  <si>
    <t>Toner GPR22</t>
  </si>
  <si>
    <t>Toner GPR35</t>
  </si>
  <si>
    <t>Toner GPR39</t>
  </si>
  <si>
    <t>Toner Q2612A negro</t>
  </si>
  <si>
    <t>Toner Q7553A negro</t>
  </si>
  <si>
    <t>Toner S015329 negro</t>
  </si>
  <si>
    <t>Toner TF3122 (Kyocera)</t>
  </si>
  <si>
    <t>Material de Limpieza</t>
  </si>
  <si>
    <t>Ácido Muriático</t>
  </si>
  <si>
    <t>Alcohol para mano</t>
  </si>
  <si>
    <t>Ambientador en spray</t>
  </si>
  <si>
    <t>Cepillos para escobillones</t>
  </si>
  <si>
    <t>Cepillos para limpiar</t>
  </si>
  <si>
    <t>Cesta para basura (zafacón) de metal</t>
  </si>
  <si>
    <t>Cooland</t>
  </si>
  <si>
    <t>Desinfectante</t>
  </si>
  <si>
    <t>Desinfectante para piso (Cloro)</t>
  </si>
  <si>
    <t>Dispensador jabón para baño</t>
  </si>
  <si>
    <t>Dispensador papel higienico para baño</t>
  </si>
  <si>
    <t>Esponja de cocina</t>
  </si>
  <si>
    <t>Espuma limpiadora (Foam cleaner para carro)</t>
  </si>
  <si>
    <t>Espuma limpiadora (Pinespuma)</t>
  </si>
  <si>
    <t>Fundas de basura 35 galones</t>
  </si>
  <si>
    <t>Fundas de basura 55 galones</t>
  </si>
  <si>
    <t>Insecticida</t>
  </si>
  <si>
    <t>Jabón de mano</t>
  </si>
  <si>
    <t>Jabón rayado</t>
  </si>
  <si>
    <t>Lavaplatos</t>
  </si>
  <si>
    <t>Limpia cristales (producto)</t>
  </si>
  <si>
    <t>Papel de baño</t>
  </si>
  <si>
    <t>Piedras desinfectantes de tanques de inodoro 5/1</t>
  </si>
  <si>
    <t>Rastrillo</t>
  </si>
  <si>
    <t>Recolector de basura</t>
  </si>
  <si>
    <t xml:space="preserve">Servilleta de cocina </t>
  </si>
  <si>
    <t>Servilletas de mano</t>
  </si>
  <si>
    <t>Borra mediana</t>
  </si>
  <si>
    <t>Borra pequeña</t>
  </si>
  <si>
    <t>Boligrafos timbrados INABIMA</t>
  </si>
  <si>
    <t xml:space="preserve">Boligrafo azul </t>
  </si>
  <si>
    <t xml:space="preserve">Boligrafo Felpa azul </t>
  </si>
  <si>
    <t xml:space="preserve">Boligrafo Felpa negra </t>
  </si>
  <si>
    <t xml:space="preserve">Boligrafo Felpa verde </t>
  </si>
  <si>
    <t xml:space="preserve">Boligrafo negro </t>
  </si>
  <si>
    <t xml:space="preserve">Boligrafo rojo </t>
  </si>
  <si>
    <t xml:space="preserve">Boligrafo verde  </t>
  </si>
  <si>
    <t>Caja (10/1)</t>
  </si>
  <si>
    <t xml:space="preserve">Chincheta de colores </t>
  </si>
  <si>
    <t xml:space="preserve">Marcador azul de pizarra blanca </t>
  </si>
  <si>
    <t>Marcador negro de pizarra blanca</t>
  </si>
  <si>
    <t>Total</t>
  </si>
  <si>
    <t>Precio Unitario</t>
  </si>
  <si>
    <t>Lapiz  de carbon #2</t>
  </si>
  <si>
    <t>Clip de presión 12/8</t>
  </si>
  <si>
    <t xml:space="preserve">Stick notes 2x3" </t>
  </si>
  <si>
    <t xml:space="preserve">Stick notes 3x5" </t>
  </si>
  <si>
    <t xml:space="preserve">Separadores de colores para carpeta </t>
  </si>
  <si>
    <t xml:space="preserve">Vasos de papel cono </t>
  </si>
  <si>
    <t>DVD</t>
  </si>
  <si>
    <t>CD-52-700MB-80MN</t>
  </si>
  <si>
    <t>Label para sobres</t>
  </si>
  <si>
    <t xml:space="preserve">                        </t>
  </si>
  <si>
    <t xml:space="preserve">Toner Xerox 106R01601 </t>
  </si>
  <si>
    <t>Toner Xerox 106R01602</t>
  </si>
  <si>
    <t>Toner Xerox106R01603 negro</t>
  </si>
  <si>
    <t>Toner Xerox 106R01604</t>
  </si>
  <si>
    <t>Protector de hojas para carpeta</t>
  </si>
  <si>
    <t>Entrada</t>
  </si>
  <si>
    <t>Salida</t>
  </si>
  <si>
    <t>Banderitas colores de papel</t>
  </si>
  <si>
    <t>Banderitas colores 42*12mm</t>
  </si>
  <si>
    <t>Banderitas colores 25.4mm*43.2mm</t>
  </si>
  <si>
    <t>Escobas plasticas</t>
  </si>
  <si>
    <t>Cinta adesiva transparente para empaque</t>
  </si>
  <si>
    <t>Cinta para maquina electrica</t>
  </si>
  <si>
    <t>Clip de presión 32mm</t>
  </si>
  <si>
    <t>Clips No.1 de 33mm</t>
  </si>
  <si>
    <t>Caja (30/10)</t>
  </si>
  <si>
    <t>Clips No.2 de 50mm</t>
  </si>
  <si>
    <t>Ega suave barra</t>
  </si>
  <si>
    <t>Folder bolsillo verde</t>
  </si>
  <si>
    <t>Folder bolsillo azul oscuro</t>
  </si>
  <si>
    <t>Folder normal azul</t>
  </si>
  <si>
    <t>Folder normal rojo</t>
  </si>
  <si>
    <t>Folder normal crema</t>
  </si>
  <si>
    <t>Gancho para folder hembra y macho</t>
  </si>
  <si>
    <t>Grapadoras trabajos pesados</t>
  </si>
  <si>
    <t>Grapas #3/8</t>
  </si>
  <si>
    <t>Grapas 23/20</t>
  </si>
  <si>
    <t>Foder 8½*13</t>
  </si>
  <si>
    <t>Marcador permanente azul borrable</t>
  </si>
  <si>
    <t>Marcador permanente azul</t>
  </si>
  <si>
    <t>Guantes para limpiar</t>
  </si>
  <si>
    <t>Pares</t>
  </si>
  <si>
    <t>Resmas papel bond 8½*11</t>
  </si>
  <si>
    <t>Resmas papel legal 8½*13</t>
  </si>
  <si>
    <t>Sobre manila 6½*9</t>
  </si>
  <si>
    <t>Sobre manila 10*13</t>
  </si>
  <si>
    <t>Sobre manila 9*12</t>
  </si>
  <si>
    <t>Resma de papel 8½*14</t>
  </si>
  <si>
    <t>Desodorante para urinal screen</t>
  </si>
  <si>
    <t>Detergente de 5 libra</t>
  </si>
  <si>
    <t>Detergente de 10 libra</t>
  </si>
  <si>
    <t>Desodorante para inodoro</t>
  </si>
  <si>
    <t>Brillo verde</t>
  </si>
  <si>
    <t>Lustra mueble</t>
  </si>
  <si>
    <t>Dispensador servilletas de baño</t>
  </si>
  <si>
    <t>Caja (16/1)</t>
  </si>
  <si>
    <t>Toalla de cocina de tela</t>
  </si>
  <si>
    <t>Vasos #5</t>
  </si>
  <si>
    <t>Vasos #7</t>
  </si>
  <si>
    <t>Vasos fon #4</t>
  </si>
  <si>
    <t>Jabon bola azul</t>
  </si>
  <si>
    <t>Faldo (24/1)</t>
  </si>
  <si>
    <t xml:space="preserve">Resaltador azul </t>
  </si>
  <si>
    <t xml:space="preserve">Resaltador rosado </t>
  </si>
  <si>
    <t>Consolidado</t>
  </si>
  <si>
    <t>Papel toalla en rollo</t>
  </si>
  <si>
    <t>Fundas de basura 18*25</t>
  </si>
  <si>
    <t>Tijera roja</t>
  </si>
  <si>
    <t>Paquetes</t>
  </si>
  <si>
    <t>Galones</t>
  </si>
  <si>
    <t>funda</t>
  </si>
  <si>
    <t>Marcadores para pizarra en agua negro</t>
  </si>
  <si>
    <t>Caja de grapas estandar</t>
  </si>
  <si>
    <t>Dispensador de cinta adhesiva</t>
  </si>
  <si>
    <t>Carpeta de 4 pulgada negra</t>
  </si>
  <si>
    <t>Carpeta de 4 pulgada azul</t>
  </si>
  <si>
    <t>Carpeta de 1 pulgada blanca</t>
  </si>
  <si>
    <t>Carpeta de 2 pulgada blanca</t>
  </si>
  <si>
    <t>Tijera negra mediana</t>
  </si>
  <si>
    <t>Grapadora negra standar</t>
  </si>
  <si>
    <t>Revistero negro</t>
  </si>
  <si>
    <t>Sobre manila 8½*14 (10*15)</t>
  </si>
  <si>
    <t>Folder blanco satinado con bolsillo</t>
  </si>
  <si>
    <t>Clip de presión 51mm</t>
  </si>
  <si>
    <t>Liquidpaper tipo pote</t>
  </si>
  <si>
    <t>Cinta adesiva p/ dispensador de escritorio</t>
  </si>
  <si>
    <t>Stick notes 3x3" amarillo</t>
  </si>
  <si>
    <t>Resaltador naranja</t>
  </si>
  <si>
    <t>Porta lapiz de metal negro</t>
  </si>
  <si>
    <t>Pila AAA</t>
  </si>
  <si>
    <t>Perforadora de 2 hoyos</t>
  </si>
  <si>
    <t>Clip de presión 19mm</t>
  </si>
  <si>
    <t>unidad</t>
  </si>
  <si>
    <t>Pinol</t>
  </si>
  <si>
    <t>Resma</t>
  </si>
  <si>
    <t>Toner CB436A negro (36A)</t>
  </si>
  <si>
    <t>Toner CE285AD negro (85A)</t>
  </si>
  <si>
    <t>Toner 106R01631 azul (xerox)</t>
  </si>
  <si>
    <t>Toner CE310A negro (126A)</t>
  </si>
  <si>
    <t>Toner CE311A azul (126A)</t>
  </si>
  <si>
    <t>Toner CE312A amarillo (126A)</t>
  </si>
  <si>
    <t>Toner CE313A magenta (126A)</t>
  </si>
  <si>
    <t>Toner CE320A negro (128A)</t>
  </si>
  <si>
    <t>Toner CE321A azul  (128A)</t>
  </si>
  <si>
    <t>Toner CE322A amarillo  (128A)</t>
  </si>
  <si>
    <t>Toner CE323A magenta  (128A)</t>
  </si>
  <si>
    <t>INVENTARIO SAN CRISTOBAL</t>
  </si>
  <si>
    <t>Material</t>
  </si>
  <si>
    <t>Marca</t>
  </si>
  <si>
    <t>Tamaño</t>
  </si>
  <si>
    <t>Astas</t>
  </si>
  <si>
    <t>caja</t>
  </si>
  <si>
    <t>Revisteros negro</t>
  </si>
  <si>
    <t>Carpeta de 1 pulgada</t>
  </si>
  <si>
    <t>Carpeta de 4 pulgadas negra</t>
  </si>
  <si>
    <t>Carpeta de 4 pulgadas azul</t>
  </si>
  <si>
    <t>Carpeta de 4 pulgadas blanca</t>
  </si>
  <si>
    <t>Dispensador de papel de baño</t>
  </si>
  <si>
    <t>Escobillones</t>
  </si>
  <si>
    <t>Everprint</t>
  </si>
  <si>
    <t>Esponja de fregar</t>
  </si>
  <si>
    <t>paquete</t>
  </si>
  <si>
    <t>Folder normal 8½*11</t>
  </si>
  <si>
    <t>Folder verde de bolsillo</t>
  </si>
  <si>
    <t>Papel 8½*11</t>
  </si>
  <si>
    <t>Papel 8½*13</t>
  </si>
  <si>
    <t>resma</t>
  </si>
  <si>
    <t>Kleenex</t>
  </si>
  <si>
    <t xml:space="preserve">Protector de hojas para carpeta </t>
  </si>
  <si>
    <t>Servilletas de baño</t>
  </si>
  <si>
    <t>Servilletas de mesa</t>
  </si>
  <si>
    <t>Faldo</t>
  </si>
  <si>
    <t>Sobre Manila 10*15</t>
  </si>
  <si>
    <t xml:space="preserve">Vasos </t>
  </si>
  <si>
    <t>No.7</t>
  </si>
  <si>
    <t>No.5</t>
  </si>
  <si>
    <t xml:space="preserve">Vasos de papel (cono) </t>
  </si>
  <si>
    <t>Paquete (12/1)</t>
  </si>
  <si>
    <t>Maquina sumadora de 5 digitos</t>
  </si>
  <si>
    <t>Caja (100/1)</t>
  </si>
  <si>
    <t>Folder normal verde</t>
  </si>
  <si>
    <t>Folder normal amarillo</t>
  </si>
  <si>
    <t>Liquidpaper tipo lapiz</t>
  </si>
  <si>
    <t>Libro record 500 paginas</t>
  </si>
  <si>
    <t>Carpeta de 4 pulgada blanca</t>
  </si>
  <si>
    <t>Libreta rayada  8 ½*13</t>
  </si>
  <si>
    <t>Marcadores para pizarra  rojo</t>
  </si>
  <si>
    <t>Marcadores para pizarra permanente verde</t>
  </si>
  <si>
    <t>Clip de presión 41mm</t>
  </si>
  <si>
    <t>Label 2*4 para sobres</t>
  </si>
  <si>
    <t>Libreta rayada  5½ *8 amarilla</t>
  </si>
  <si>
    <t>Libreta rayada  5½ *8 blanca</t>
  </si>
  <si>
    <t>Tinta para tampon verde</t>
  </si>
  <si>
    <t>Tinta para tampon roja</t>
  </si>
  <si>
    <t>Suapers de algodón No. 36</t>
  </si>
  <si>
    <t>Cubeta para suapear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</si>
</sst>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4" fillId="3" borderId="1" xfId="0" applyFont="1" applyFill="1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3" borderId="5" xfId="0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5" xfId="0" applyFill="1" applyBorder="1"/>
    <xf numFmtId="0" fontId="4" fillId="3" borderId="2" xfId="0" applyFont="1" applyFill="1" applyBorder="1" applyAlignment="1">
      <alignment vertical="center"/>
    </xf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3" xfId="0" applyNumberFormat="1" applyBorder="1"/>
    <xf numFmtId="164" fontId="1" fillId="3" borderId="2" xfId="0" applyNumberFormat="1" applyFont="1" applyFill="1" applyBorder="1" applyAlignment="1">
      <alignment vertical="center" wrapText="1"/>
    </xf>
    <xf numFmtId="164" fontId="0" fillId="0" borderId="4" xfId="0" applyNumberFormat="1" applyBorder="1"/>
    <xf numFmtId="164" fontId="1" fillId="3" borderId="6" xfId="0" applyNumberFormat="1" applyFont="1" applyFill="1" applyBorder="1" applyAlignment="1">
      <alignment vertical="center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/>
    <xf numFmtId="0" fontId="0" fillId="0" borderId="1" xfId="0" applyBorder="1" applyAlignment="1">
      <alignment horizontal="right"/>
    </xf>
    <xf numFmtId="164" fontId="1" fillId="0" borderId="0" xfId="0" applyNumberFormat="1" applyFont="1"/>
    <xf numFmtId="43" fontId="0" fillId="0" borderId="1" xfId="1" applyFont="1" applyBorder="1"/>
    <xf numFmtId="0" fontId="0" fillId="0" borderId="0" xfId="0" applyFill="1"/>
    <xf numFmtId="0" fontId="0" fillId="0" borderId="0" xfId="0" applyAlignment="1">
      <alignment wrapText="1"/>
    </xf>
    <xf numFmtId="0" fontId="0" fillId="5" borderId="1" xfId="0" applyFill="1" applyBorder="1"/>
    <xf numFmtId="0" fontId="0" fillId="6" borderId="4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16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tabSelected="1" workbookViewId="0">
      <selection activeCell="D177" sqref="D177"/>
    </sheetView>
  </sheetViews>
  <sheetFormatPr baseColWidth="10" defaultRowHeight="15" x14ac:dyDescent="0.25"/>
  <cols>
    <col min="2" max="2" width="31.5703125" customWidth="1"/>
    <col min="3" max="5" width="11.42578125" customWidth="1"/>
    <col min="6" max="6" width="13" customWidth="1"/>
    <col min="7" max="7" width="15.5703125" customWidth="1"/>
    <col min="8" max="8" width="13.140625" style="21" customWidth="1"/>
    <col min="9" max="9" width="18.140625" style="21" customWidth="1"/>
    <col min="11" max="11" width="35" bestFit="1" customWidth="1"/>
  </cols>
  <sheetData>
    <row r="1" spans="1:9" s="3" customFormat="1" ht="30" x14ac:dyDescent="0.25">
      <c r="A1" s="22" t="s">
        <v>11</v>
      </c>
      <c r="B1" s="22" t="s">
        <v>14</v>
      </c>
      <c r="C1" s="23" t="s">
        <v>2</v>
      </c>
      <c r="D1" s="23" t="s">
        <v>119</v>
      </c>
      <c r="E1" s="23" t="s">
        <v>120</v>
      </c>
      <c r="F1" s="23" t="s">
        <v>168</v>
      </c>
      <c r="G1" s="23" t="s">
        <v>15</v>
      </c>
      <c r="H1" s="24" t="s">
        <v>103</v>
      </c>
      <c r="I1" s="24" t="s">
        <v>102</v>
      </c>
    </row>
    <row r="2" spans="1:9" x14ac:dyDescent="0.25">
      <c r="A2" s="5"/>
      <c r="B2" s="6" t="s">
        <v>16</v>
      </c>
      <c r="C2" s="5"/>
      <c r="D2" s="5"/>
      <c r="E2" s="5"/>
      <c r="F2" s="5"/>
      <c r="G2" s="5"/>
      <c r="H2" s="15"/>
      <c r="I2" s="15"/>
    </row>
    <row r="3" spans="1:9" x14ac:dyDescent="0.25">
      <c r="A3" s="1">
        <v>14111506</v>
      </c>
      <c r="B3" s="4" t="s">
        <v>17</v>
      </c>
      <c r="C3" s="4">
        <v>14</v>
      </c>
      <c r="D3" s="4">
        <v>100</v>
      </c>
      <c r="E3" s="4">
        <v>34</v>
      </c>
      <c r="F3" s="4">
        <f t="shared" ref="F3:F37" si="0">C3+D3-(E3)</f>
        <v>80</v>
      </c>
      <c r="G3" s="4" t="s">
        <v>1</v>
      </c>
      <c r="H3" s="16">
        <v>16</v>
      </c>
      <c r="I3" s="16">
        <f t="shared" ref="I3:I37" si="1">F3*H3</f>
        <v>1280</v>
      </c>
    </row>
    <row r="4" spans="1:9" x14ac:dyDescent="0.25">
      <c r="A4" s="1">
        <v>14111506</v>
      </c>
      <c r="B4" s="4" t="s">
        <v>123</v>
      </c>
      <c r="C4" s="4">
        <v>85</v>
      </c>
      <c r="D4" s="4">
        <v>100</v>
      </c>
      <c r="E4" s="4">
        <v>39</v>
      </c>
      <c r="F4" s="4">
        <f t="shared" si="0"/>
        <v>146</v>
      </c>
      <c r="G4" s="4" t="s">
        <v>172</v>
      </c>
      <c r="H4" s="16">
        <v>64</v>
      </c>
      <c r="I4" s="16">
        <f t="shared" si="1"/>
        <v>9344</v>
      </c>
    </row>
    <row r="5" spans="1:9" x14ac:dyDescent="0.25">
      <c r="A5" s="1">
        <v>14111515</v>
      </c>
      <c r="B5" s="4" t="s">
        <v>122</v>
      </c>
      <c r="C5" s="4">
        <v>123</v>
      </c>
      <c r="D5" s="4"/>
      <c r="E5" s="4">
        <v>20</v>
      </c>
      <c r="F5" s="4">
        <f t="shared" si="0"/>
        <v>103</v>
      </c>
      <c r="G5" s="4" t="s">
        <v>172</v>
      </c>
      <c r="H5" s="16">
        <v>64</v>
      </c>
      <c r="I5" s="16">
        <f t="shared" si="1"/>
        <v>6592</v>
      </c>
    </row>
    <row r="6" spans="1:9" x14ac:dyDescent="0.25">
      <c r="A6" s="1">
        <v>14111530</v>
      </c>
      <c r="B6" s="4" t="s">
        <v>121</v>
      </c>
      <c r="C6" s="4">
        <v>20</v>
      </c>
      <c r="D6" s="4"/>
      <c r="E6" s="4"/>
      <c r="F6" s="4">
        <f t="shared" si="0"/>
        <v>20</v>
      </c>
      <c r="G6" s="4" t="s">
        <v>9</v>
      </c>
      <c r="H6" s="16">
        <v>55</v>
      </c>
      <c r="I6" s="16">
        <f t="shared" si="1"/>
        <v>1100</v>
      </c>
    </row>
    <row r="7" spans="1:9" x14ac:dyDescent="0.25">
      <c r="A7" s="1">
        <v>14111530</v>
      </c>
      <c r="B7" s="4" t="s">
        <v>91</v>
      </c>
      <c r="C7" s="26">
        <v>232</v>
      </c>
      <c r="D7" s="4">
        <v>72</v>
      </c>
      <c r="E7" s="4">
        <v>98</v>
      </c>
      <c r="F7" s="4">
        <f t="shared" si="0"/>
        <v>206</v>
      </c>
      <c r="G7" s="4" t="s">
        <v>4</v>
      </c>
      <c r="H7" s="16">
        <v>64</v>
      </c>
      <c r="I7" s="16">
        <f t="shared" si="1"/>
        <v>13184</v>
      </c>
    </row>
    <row r="8" spans="1:9" x14ac:dyDescent="0.25">
      <c r="A8" s="1">
        <v>14111530</v>
      </c>
      <c r="B8" s="4" t="s">
        <v>92</v>
      </c>
      <c r="C8" s="26">
        <v>444</v>
      </c>
      <c r="D8" s="4"/>
      <c r="E8" s="4">
        <v>1</v>
      </c>
      <c r="F8" s="4">
        <f t="shared" si="0"/>
        <v>443</v>
      </c>
      <c r="G8" s="4" t="s">
        <v>4</v>
      </c>
      <c r="H8" s="16">
        <v>25</v>
      </c>
      <c r="I8" s="16">
        <f t="shared" si="1"/>
        <v>11075</v>
      </c>
    </row>
    <row r="9" spans="1:9" x14ac:dyDescent="0.25">
      <c r="A9" s="1">
        <v>44101802</v>
      </c>
      <c r="B9" s="4" t="s">
        <v>93</v>
      </c>
      <c r="C9" s="4"/>
      <c r="D9" s="4">
        <v>10</v>
      </c>
      <c r="E9" s="4"/>
      <c r="F9" s="4">
        <f t="shared" si="0"/>
        <v>10</v>
      </c>
      <c r="G9" s="4" t="s">
        <v>4</v>
      </c>
      <c r="H9" s="16">
        <v>3516.95</v>
      </c>
      <c r="I9" s="16">
        <f t="shared" si="1"/>
        <v>35169.5</v>
      </c>
    </row>
    <row r="10" spans="1:9" x14ac:dyDescent="0.25">
      <c r="A10" s="1">
        <v>44101805</v>
      </c>
      <c r="B10" s="4" t="s">
        <v>94</v>
      </c>
      <c r="C10" s="4">
        <v>0</v>
      </c>
      <c r="D10" s="4"/>
      <c r="E10" s="4"/>
      <c r="F10" s="4">
        <f t="shared" si="0"/>
        <v>0</v>
      </c>
      <c r="G10" s="4" t="s">
        <v>4</v>
      </c>
      <c r="H10" s="16">
        <v>240</v>
      </c>
      <c r="I10" s="16">
        <f t="shared" si="1"/>
        <v>0</v>
      </c>
    </row>
    <row r="11" spans="1:9" x14ac:dyDescent="0.25">
      <c r="A11" s="1">
        <v>44111503</v>
      </c>
      <c r="B11" s="4" t="s">
        <v>95</v>
      </c>
      <c r="C11" s="4">
        <v>516</v>
      </c>
      <c r="D11" s="4"/>
      <c r="E11" s="4">
        <v>1</v>
      </c>
      <c r="F11" s="4">
        <f t="shared" si="0"/>
        <v>515</v>
      </c>
      <c r="G11" s="4" t="s">
        <v>4</v>
      </c>
      <c r="H11" s="16">
        <v>200</v>
      </c>
      <c r="I11" s="16">
        <f t="shared" si="1"/>
        <v>103000</v>
      </c>
    </row>
    <row r="12" spans="1:9" x14ac:dyDescent="0.25">
      <c r="A12" s="1">
        <v>44111503</v>
      </c>
      <c r="B12" s="4" t="s">
        <v>96</v>
      </c>
      <c r="C12" s="4">
        <v>72</v>
      </c>
      <c r="D12" s="4"/>
      <c r="E12" s="4">
        <v>6</v>
      </c>
      <c r="F12" s="4">
        <f t="shared" si="0"/>
        <v>66</v>
      </c>
      <c r="G12" s="4" t="s">
        <v>4</v>
      </c>
      <c r="H12" s="16">
        <v>395</v>
      </c>
      <c r="I12" s="16">
        <f t="shared" si="1"/>
        <v>26070</v>
      </c>
    </row>
    <row r="13" spans="1:9" x14ac:dyDescent="0.25">
      <c r="A13" s="1">
        <v>44111611</v>
      </c>
      <c r="B13" s="4" t="s">
        <v>97</v>
      </c>
      <c r="C13" s="4">
        <v>324</v>
      </c>
      <c r="D13" s="4"/>
      <c r="E13" s="4">
        <v>1</v>
      </c>
      <c r="F13" s="4">
        <f t="shared" si="0"/>
        <v>323</v>
      </c>
      <c r="G13" s="4" t="s">
        <v>4</v>
      </c>
      <c r="H13" s="16">
        <v>220.4</v>
      </c>
      <c r="I13" s="16">
        <f t="shared" si="1"/>
        <v>71189.2</v>
      </c>
    </row>
    <row r="14" spans="1:9" x14ac:dyDescent="0.25">
      <c r="A14" s="1">
        <v>44111611</v>
      </c>
      <c r="B14" s="4" t="s">
        <v>90</v>
      </c>
      <c r="C14" s="4">
        <v>436</v>
      </c>
      <c r="D14" s="4"/>
      <c r="E14" s="4"/>
      <c r="F14" s="4">
        <f t="shared" si="0"/>
        <v>436</v>
      </c>
      <c r="G14" s="4" t="s">
        <v>98</v>
      </c>
      <c r="H14" s="16">
        <v>508.4</v>
      </c>
      <c r="I14" s="16">
        <f t="shared" si="1"/>
        <v>221662.4</v>
      </c>
    </row>
    <row r="15" spans="1:9" x14ac:dyDescent="0.25">
      <c r="A15" s="1">
        <v>44111611</v>
      </c>
      <c r="B15" s="4" t="s">
        <v>88</v>
      </c>
      <c r="C15" s="4">
        <v>76</v>
      </c>
      <c r="D15" s="4"/>
      <c r="E15" s="4"/>
      <c r="F15" s="4">
        <f t="shared" si="0"/>
        <v>76</v>
      </c>
      <c r="G15" s="4" t="s">
        <v>98</v>
      </c>
      <c r="H15" s="16">
        <v>9449.2000000000007</v>
      </c>
      <c r="I15" s="16">
        <f t="shared" si="1"/>
        <v>718139.20000000007</v>
      </c>
    </row>
    <row r="16" spans="1:9" x14ac:dyDescent="0.25">
      <c r="A16" s="1">
        <v>44120000</v>
      </c>
      <c r="B16" s="4" t="s">
        <v>89</v>
      </c>
      <c r="C16" s="4">
        <v>77</v>
      </c>
      <c r="D16" s="4"/>
      <c r="E16" s="4">
        <v>3</v>
      </c>
      <c r="F16" s="4">
        <f t="shared" si="0"/>
        <v>74</v>
      </c>
      <c r="G16" s="4" t="s">
        <v>0</v>
      </c>
      <c r="H16" s="16">
        <v>17.41</v>
      </c>
      <c r="I16" s="16">
        <f t="shared" si="1"/>
        <v>1288.3399999999999</v>
      </c>
    </row>
    <row r="17" spans="1:9" x14ac:dyDescent="0.25">
      <c r="A17" s="1">
        <v>44120000</v>
      </c>
      <c r="B17" s="4" t="s">
        <v>18</v>
      </c>
      <c r="C17" s="4">
        <v>4</v>
      </c>
      <c r="D17" s="4"/>
      <c r="E17" s="4"/>
      <c r="F17" s="4">
        <f t="shared" si="0"/>
        <v>4</v>
      </c>
      <c r="G17" s="4" t="s">
        <v>0</v>
      </c>
      <c r="H17" s="16">
        <v>760</v>
      </c>
      <c r="I17" s="16">
        <f t="shared" si="1"/>
        <v>3040</v>
      </c>
    </row>
    <row r="18" spans="1:9" x14ac:dyDescent="0.25">
      <c r="A18" s="1">
        <v>44120000</v>
      </c>
      <c r="B18" s="4" t="s">
        <v>242</v>
      </c>
      <c r="C18" s="4">
        <v>5</v>
      </c>
      <c r="D18" s="4">
        <v>5</v>
      </c>
      <c r="E18" s="4">
        <v>5</v>
      </c>
      <c r="F18" s="4">
        <f t="shared" si="0"/>
        <v>5</v>
      </c>
      <c r="G18" s="4" t="s">
        <v>0</v>
      </c>
      <c r="H18" s="16">
        <v>2991.3</v>
      </c>
      <c r="I18" s="16">
        <f t="shared" si="1"/>
        <v>14956.5</v>
      </c>
    </row>
    <row r="19" spans="1:9" x14ac:dyDescent="0.25">
      <c r="A19" s="1">
        <v>44120000</v>
      </c>
      <c r="B19" s="4" t="s">
        <v>180</v>
      </c>
      <c r="C19" s="4">
        <v>120</v>
      </c>
      <c r="D19" s="4">
        <v>21</v>
      </c>
      <c r="E19" s="4">
        <v>9</v>
      </c>
      <c r="F19" s="4">
        <f t="shared" si="0"/>
        <v>132</v>
      </c>
      <c r="G19" s="4" t="s">
        <v>0</v>
      </c>
      <c r="H19" s="16">
        <v>76</v>
      </c>
      <c r="I19" s="16">
        <f t="shared" si="1"/>
        <v>10032</v>
      </c>
    </row>
    <row r="20" spans="1:9" x14ac:dyDescent="0.25">
      <c r="A20" s="1">
        <v>44120000</v>
      </c>
      <c r="B20" s="4" t="s">
        <v>181</v>
      </c>
      <c r="C20" s="4">
        <v>120</v>
      </c>
      <c r="D20" s="4">
        <v>31</v>
      </c>
      <c r="E20" s="4">
        <v>18</v>
      </c>
      <c r="F20" s="4">
        <f t="shared" si="0"/>
        <v>133</v>
      </c>
      <c r="G20" s="4" t="s">
        <v>0</v>
      </c>
      <c r="H20" s="16">
        <v>108</v>
      </c>
      <c r="I20" s="16">
        <f t="shared" si="1"/>
        <v>14364</v>
      </c>
    </row>
    <row r="21" spans="1:9" x14ac:dyDescent="0.25">
      <c r="A21" s="1">
        <v>44120000</v>
      </c>
      <c r="B21" s="4" t="s">
        <v>178</v>
      </c>
      <c r="C21" s="4">
        <v>240</v>
      </c>
      <c r="D21" s="4">
        <v>45</v>
      </c>
      <c r="E21" s="4">
        <v>40</v>
      </c>
      <c r="F21" s="4">
        <f t="shared" si="0"/>
        <v>245</v>
      </c>
      <c r="G21" s="4" t="s">
        <v>0</v>
      </c>
      <c r="H21" s="16">
        <v>249</v>
      </c>
      <c r="I21" s="16">
        <f t="shared" si="1"/>
        <v>61005</v>
      </c>
    </row>
    <row r="22" spans="1:9" x14ac:dyDescent="0.25">
      <c r="A22" s="1">
        <v>44120000</v>
      </c>
      <c r="B22" s="4" t="s">
        <v>179</v>
      </c>
      <c r="C22" s="4">
        <v>240</v>
      </c>
      <c r="D22" s="4">
        <v>45</v>
      </c>
      <c r="E22" s="4">
        <v>8</v>
      </c>
      <c r="F22" s="4">
        <f t="shared" si="0"/>
        <v>277</v>
      </c>
      <c r="G22" s="4" t="s">
        <v>0</v>
      </c>
      <c r="H22" s="16">
        <v>249</v>
      </c>
      <c r="I22" s="16">
        <f t="shared" si="1"/>
        <v>68973</v>
      </c>
    </row>
    <row r="23" spans="1:9" x14ac:dyDescent="0.25">
      <c r="A23" s="1">
        <v>44120000</v>
      </c>
      <c r="B23" s="4" t="s">
        <v>248</v>
      </c>
      <c r="C23" s="4">
        <v>0</v>
      </c>
      <c r="D23" s="4">
        <v>45</v>
      </c>
      <c r="E23" s="4">
        <v>19</v>
      </c>
      <c r="F23" s="4">
        <f t="shared" ref="F23" si="2">C23+D23-(E23)</f>
        <v>26</v>
      </c>
      <c r="G23" s="4" t="s">
        <v>0</v>
      </c>
      <c r="H23" s="16">
        <v>249</v>
      </c>
      <c r="I23" s="16">
        <f t="shared" ref="I23" si="3">F23*H23</f>
        <v>6474</v>
      </c>
    </row>
    <row r="24" spans="1:9" x14ac:dyDescent="0.25">
      <c r="A24" s="1">
        <v>44120000</v>
      </c>
      <c r="B24" s="4" t="s">
        <v>111</v>
      </c>
      <c r="C24" s="4">
        <v>4</v>
      </c>
      <c r="D24" s="4"/>
      <c r="E24" s="4">
        <v>1</v>
      </c>
      <c r="F24" s="4">
        <f t="shared" si="0"/>
        <v>3</v>
      </c>
      <c r="G24" s="4" t="s">
        <v>1</v>
      </c>
      <c r="H24" s="16">
        <v>500</v>
      </c>
      <c r="I24" s="16">
        <f t="shared" si="1"/>
        <v>1500</v>
      </c>
    </row>
    <row r="25" spans="1:9" x14ac:dyDescent="0.25">
      <c r="A25" s="1">
        <v>44120000</v>
      </c>
      <c r="B25" s="4" t="s">
        <v>177</v>
      </c>
      <c r="C25" s="4">
        <v>0</v>
      </c>
      <c r="D25" s="4">
        <v>40</v>
      </c>
      <c r="E25" s="4">
        <v>20</v>
      </c>
      <c r="F25" s="4">
        <f t="shared" si="0"/>
        <v>20</v>
      </c>
      <c r="G25" s="4" t="s">
        <v>0</v>
      </c>
      <c r="H25" s="16">
        <v>55</v>
      </c>
      <c r="I25" s="16">
        <f t="shared" si="1"/>
        <v>1100</v>
      </c>
    </row>
    <row r="26" spans="1:9" x14ac:dyDescent="0.25">
      <c r="A26" s="1">
        <v>44120000</v>
      </c>
      <c r="B26" s="4" t="s">
        <v>19</v>
      </c>
      <c r="C26" s="4">
        <v>35</v>
      </c>
      <c r="D26" s="4">
        <v>10</v>
      </c>
      <c r="E26" s="4">
        <v>9</v>
      </c>
      <c r="F26" s="4">
        <f t="shared" si="0"/>
        <v>36</v>
      </c>
      <c r="G26" s="4" t="s">
        <v>0</v>
      </c>
      <c r="H26" s="16">
        <v>18</v>
      </c>
      <c r="I26" s="16">
        <f t="shared" si="1"/>
        <v>648</v>
      </c>
    </row>
    <row r="27" spans="1:9" x14ac:dyDescent="0.25">
      <c r="A27" s="1">
        <v>44120000</v>
      </c>
      <c r="B27" s="4" t="s">
        <v>99</v>
      </c>
      <c r="C27" s="4">
        <v>10</v>
      </c>
      <c r="D27" s="4"/>
      <c r="E27" s="4"/>
      <c r="F27" s="4">
        <f t="shared" si="0"/>
        <v>10</v>
      </c>
      <c r="G27" s="4" t="s">
        <v>1</v>
      </c>
      <c r="H27" s="16">
        <v>148</v>
      </c>
      <c r="I27" s="16">
        <f t="shared" si="1"/>
        <v>1480</v>
      </c>
    </row>
    <row r="28" spans="1:9" x14ac:dyDescent="0.25">
      <c r="A28" s="1">
        <v>44120000</v>
      </c>
      <c r="B28" s="4" t="s">
        <v>189</v>
      </c>
      <c r="C28" s="4">
        <v>240</v>
      </c>
      <c r="D28" s="4">
        <v>30</v>
      </c>
      <c r="E28" s="4">
        <v>57</v>
      </c>
      <c r="F28" s="4">
        <f t="shared" si="0"/>
        <v>213</v>
      </c>
      <c r="G28" s="4" t="s">
        <v>0</v>
      </c>
      <c r="H28" s="16">
        <v>49</v>
      </c>
      <c r="I28" s="16">
        <f t="shared" si="1"/>
        <v>10437</v>
      </c>
    </row>
    <row r="29" spans="1:9" x14ac:dyDescent="0.25">
      <c r="A29" s="1">
        <v>44120000</v>
      </c>
      <c r="B29" s="4" t="s">
        <v>20</v>
      </c>
      <c r="C29" s="4">
        <v>120</v>
      </c>
      <c r="D29" s="4">
        <v>6</v>
      </c>
      <c r="E29" s="4"/>
      <c r="F29" s="4">
        <f t="shared" si="0"/>
        <v>126</v>
      </c>
      <c r="G29" s="4" t="s">
        <v>0</v>
      </c>
      <c r="H29" s="16">
        <v>64</v>
      </c>
      <c r="I29" s="16">
        <f t="shared" si="1"/>
        <v>8064</v>
      </c>
    </row>
    <row r="30" spans="1:9" x14ac:dyDescent="0.25">
      <c r="A30" s="1">
        <v>44121503</v>
      </c>
      <c r="B30" s="4" t="s">
        <v>125</v>
      </c>
      <c r="C30" s="4">
        <v>60</v>
      </c>
      <c r="D30" s="4">
        <v>36</v>
      </c>
      <c r="E30" s="4">
        <v>17</v>
      </c>
      <c r="F30" s="4">
        <f t="shared" si="0"/>
        <v>79</v>
      </c>
      <c r="G30" s="4" t="s">
        <v>0</v>
      </c>
      <c r="H30" s="16">
        <v>13</v>
      </c>
      <c r="I30" s="16">
        <f t="shared" si="1"/>
        <v>1027</v>
      </c>
    </row>
    <row r="31" spans="1:9" x14ac:dyDescent="0.25">
      <c r="A31" s="1">
        <v>44121503</v>
      </c>
      <c r="B31" s="4" t="s">
        <v>126</v>
      </c>
      <c r="C31" s="4">
        <v>41</v>
      </c>
      <c r="D31" s="4"/>
      <c r="E31" s="4"/>
      <c r="F31" s="4">
        <f t="shared" si="0"/>
        <v>41</v>
      </c>
      <c r="G31" s="4" t="s">
        <v>12</v>
      </c>
      <c r="H31" s="16">
        <v>60</v>
      </c>
      <c r="I31" s="16">
        <f t="shared" si="1"/>
        <v>2460</v>
      </c>
    </row>
    <row r="32" spans="1:9" x14ac:dyDescent="0.25">
      <c r="A32" s="1">
        <v>44121503</v>
      </c>
      <c r="B32" s="4" t="s">
        <v>105</v>
      </c>
      <c r="C32" s="4">
        <v>59</v>
      </c>
      <c r="D32" s="4">
        <v>60</v>
      </c>
      <c r="E32" s="4">
        <v>27</v>
      </c>
      <c r="F32" s="4">
        <f t="shared" si="0"/>
        <v>92</v>
      </c>
      <c r="G32" s="4" t="s">
        <v>98</v>
      </c>
      <c r="H32" s="16">
        <v>0</v>
      </c>
      <c r="I32" s="16">
        <f t="shared" si="1"/>
        <v>0</v>
      </c>
    </row>
    <row r="33" spans="1:9" x14ac:dyDescent="0.25">
      <c r="A33" s="1">
        <v>44121503</v>
      </c>
      <c r="B33" s="4" t="s">
        <v>127</v>
      </c>
      <c r="C33" s="4">
        <v>77</v>
      </c>
      <c r="D33" s="4">
        <v>30</v>
      </c>
      <c r="E33" s="4">
        <v>23</v>
      </c>
      <c r="F33" s="4">
        <f t="shared" si="0"/>
        <v>84</v>
      </c>
      <c r="G33" s="4" t="s">
        <v>98</v>
      </c>
      <c r="H33" s="16">
        <v>0</v>
      </c>
      <c r="I33" s="16">
        <f t="shared" si="1"/>
        <v>0</v>
      </c>
    </row>
    <row r="34" spans="1:9" x14ac:dyDescent="0.25">
      <c r="A34" s="1">
        <v>44121503</v>
      </c>
      <c r="B34" s="4" t="s">
        <v>187</v>
      </c>
      <c r="C34" s="4">
        <v>0</v>
      </c>
      <c r="D34" s="4">
        <v>30</v>
      </c>
      <c r="E34" s="4">
        <v>17</v>
      </c>
      <c r="F34" s="4">
        <f t="shared" si="0"/>
        <v>13</v>
      </c>
      <c r="G34" s="4" t="s">
        <v>98</v>
      </c>
      <c r="H34" s="16">
        <v>71</v>
      </c>
      <c r="I34" s="16">
        <f t="shared" si="1"/>
        <v>923</v>
      </c>
    </row>
    <row r="35" spans="1:9" x14ac:dyDescent="0.25">
      <c r="A35" s="1">
        <v>44121503</v>
      </c>
      <c r="B35" s="4" t="s">
        <v>252</v>
      </c>
      <c r="C35" s="4">
        <v>40</v>
      </c>
      <c r="D35" s="4"/>
      <c r="E35" s="4">
        <v>8</v>
      </c>
      <c r="F35" s="4">
        <f t="shared" ref="F35" si="4">C35+D35-(E35)</f>
        <v>32</v>
      </c>
      <c r="G35" s="4" t="s">
        <v>98</v>
      </c>
      <c r="H35" s="16">
        <v>55</v>
      </c>
      <c r="I35" s="16">
        <f t="shared" si="1"/>
        <v>1760</v>
      </c>
    </row>
    <row r="36" spans="1:9" x14ac:dyDescent="0.25">
      <c r="A36" s="1">
        <v>44121503</v>
      </c>
      <c r="B36" s="4" t="s">
        <v>195</v>
      </c>
      <c r="C36" s="4">
        <v>30</v>
      </c>
      <c r="D36" s="4">
        <v>50</v>
      </c>
      <c r="E36" s="4">
        <v>24</v>
      </c>
      <c r="F36" s="4">
        <f t="shared" si="0"/>
        <v>56</v>
      </c>
      <c r="G36" s="4" t="s">
        <v>4</v>
      </c>
      <c r="H36" s="16">
        <v>71</v>
      </c>
      <c r="I36" s="16">
        <f t="shared" si="1"/>
        <v>3976</v>
      </c>
    </row>
    <row r="37" spans="1:9" x14ac:dyDescent="0.25">
      <c r="A37" s="1">
        <v>44121503</v>
      </c>
      <c r="B37" s="4" t="s">
        <v>128</v>
      </c>
      <c r="C37" s="4">
        <v>30</v>
      </c>
      <c r="D37" s="4"/>
      <c r="E37" s="4">
        <v>25</v>
      </c>
      <c r="F37" s="4">
        <f t="shared" si="0"/>
        <v>5</v>
      </c>
      <c r="G37" s="4" t="s">
        <v>98</v>
      </c>
      <c r="H37" s="16">
        <v>1100</v>
      </c>
      <c r="I37" s="16">
        <f t="shared" si="1"/>
        <v>5500</v>
      </c>
    </row>
    <row r="38" spans="1:9" x14ac:dyDescent="0.25">
      <c r="A38" s="1">
        <v>44121503</v>
      </c>
      <c r="B38" s="4" t="s">
        <v>130</v>
      </c>
      <c r="C38" s="4">
        <v>78</v>
      </c>
      <c r="D38" s="4"/>
      <c r="E38" s="4">
        <v>49</v>
      </c>
      <c r="F38" s="4">
        <f t="shared" ref="F38:F76" si="5">C38+D38-(E38)</f>
        <v>29</v>
      </c>
      <c r="G38" s="4" t="s">
        <v>98</v>
      </c>
      <c r="H38" s="16">
        <v>335</v>
      </c>
      <c r="I38" s="16">
        <f t="shared" ref="I38:I75" si="6">F38*H38</f>
        <v>9715</v>
      </c>
    </row>
    <row r="39" spans="1:9" x14ac:dyDescent="0.25">
      <c r="A39" s="1">
        <v>44121508</v>
      </c>
      <c r="B39" s="4" t="s">
        <v>110</v>
      </c>
      <c r="C39" s="4">
        <v>5</v>
      </c>
      <c r="D39" s="4"/>
      <c r="E39" s="4"/>
      <c r="F39" s="4">
        <f t="shared" si="5"/>
        <v>5</v>
      </c>
      <c r="G39" s="4" t="s">
        <v>9</v>
      </c>
      <c r="H39" s="16">
        <v>745.6</v>
      </c>
      <c r="I39" s="16">
        <f t="shared" si="6"/>
        <v>3728</v>
      </c>
    </row>
    <row r="40" spans="1:9" x14ac:dyDescent="0.25">
      <c r="A40" s="1">
        <v>44121508</v>
      </c>
      <c r="B40" s="4" t="s">
        <v>131</v>
      </c>
      <c r="C40" s="4">
        <v>0</v>
      </c>
      <c r="D40" s="4">
        <v>24</v>
      </c>
      <c r="E40" s="4"/>
      <c r="F40" s="4">
        <f t="shared" si="5"/>
        <v>24</v>
      </c>
      <c r="G40" s="4" t="s">
        <v>0</v>
      </c>
      <c r="H40" s="16">
        <v>80</v>
      </c>
      <c r="I40" s="16">
        <f t="shared" si="6"/>
        <v>1920</v>
      </c>
    </row>
    <row r="41" spans="1:9" x14ac:dyDescent="0.25">
      <c r="A41" s="1">
        <v>44121508</v>
      </c>
      <c r="B41" s="4" t="s">
        <v>141</v>
      </c>
      <c r="C41" s="4">
        <v>4</v>
      </c>
      <c r="D41" s="4">
        <v>15</v>
      </c>
      <c r="E41" s="4">
        <v>5</v>
      </c>
      <c r="F41" s="4">
        <f t="shared" si="5"/>
        <v>14</v>
      </c>
      <c r="G41" s="4" t="s">
        <v>1</v>
      </c>
      <c r="H41" s="16">
        <v>1491.2</v>
      </c>
      <c r="I41" s="16">
        <f t="shared" si="6"/>
        <v>20876.8</v>
      </c>
    </row>
    <row r="42" spans="1:9" x14ac:dyDescent="0.25">
      <c r="A42" s="1">
        <v>44121613</v>
      </c>
      <c r="B42" s="4" t="s">
        <v>133</v>
      </c>
      <c r="C42" s="4">
        <v>5</v>
      </c>
      <c r="D42" s="4">
        <v>20</v>
      </c>
      <c r="E42" s="4">
        <v>3</v>
      </c>
      <c r="F42" s="4">
        <f t="shared" si="5"/>
        <v>22</v>
      </c>
      <c r="G42" s="4" t="s">
        <v>1</v>
      </c>
      <c r="H42" s="16">
        <v>15.25</v>
      </c>
      <c r="I42" s="16">
        <f t="shared" si="6"/>
        <v>335.5</v>
      </c>
    </row>
    <row r="43" spans="1:9" x14ac:dyDescent="0.25">
      <c r="A43" s="1">
        <v>44121615</v>
      </c>
      <c r="B43" s="4" t="s">
        <v>132</v>
      </c>
      <c r="C43" s="4">
        <v>10</v>
      </c>
      <c r="D43" s="4">
        <v>10</v>
      </c>
      <c r="E43" s="4"/>
      <c r="F43" s="4">
        <f t="shared" si="5"/>
        <v>20</v>
      </c>
      <c r="G43" s="4" t="s">
        <v>243</v>
      </c>
      <c r="H43" s="16">
        <v>237</v>
      </c>
      <c r="I43" s="16">
        <f t="shared" si="6"/>
        <v>4740</v>
      </c>
    </row>
    <row r="44" spans="1:9" x14ac:dyDescent="0.25">
      <c r="A44" s="1">
        <v>44121615</v>
      </c>
      <c r="B44" s="4" t="s">
        <v>244</v>
      </c>
      <c r="C44" s="4">
        <v>20</v>
      </c>
      <c r="D44" s="4">
        <v>10</v>
      </c>
      <c r="E44" s="4">
        <v>2</v>
      </c>
      <c r="F44" s="4">
        <f t="shared" si="5"/>
        <v>28</v>
      </c>
      <c r="G44" s="4" t="s">
        <v>243</v>
      </c>
      <c r="H44" s="16">
        <v>448.4</v>
      </c>
      <c r="I44" s="16">
        <f t="shared" si="6"/>
        <v>12555.199999999999</v>
      </c>
    </row>
    <row r="45" spans="1:9" x14ac:dyDescent="0.25">
      <c r="A45" s="1">
        <v>44121615</v>
      </c>
      <c r="B45" s="4" t="s">
        <v>134</v>
      </c>
      <c r="C45" s="4">
        <v>20</v>
      </c>
      <c r="D45" s="4"/>
      <c r="E45" s="4">
        <v>4</v>
      </c>
      <c r="F45" s="4">
        <f t="shared" si="5"/>
        <v>16</v>
      </c>
      <c r="G45" s="4" t="s">
        <v>243</v>
      </c>
      <c r="H45" s="16">
        <v>448.4</v>
      </c>
      <c r="I45" s="16">
        <f t="shared" si="6"/>
        <v>7174.4</v>
      </c>
    </row>
    <row r="46" spans="1:9" x14ac:dyDescent="0.25">
      <c r="A46" s="1">
        <v>44121615</v>
      </c>
      <c r="B46" s="4" t="s">
        <v>136</v>
      </c>
      <c r="C46" s="28">
        <v>20</v>
      </c>
      <c r="D46" s="4">
        <v>20</v>
      </c>
      <c r="E46" s="4">
        <v>28</v>
      </c>
      <c r="F46" s="4">
        <f t="shared" si="5"/>
        <v>12</v>
      </c>
      <c r="G46" s="4" t="s">
        <v>243</v>
      </c>
      <c r="H46" s="16">
        <v>448.4</v>
      </c>
      <c r="I46" s="16">
        <f t="shared" si="6"/>
        <v>5380.7999999999993</v>
      </c>
    </row>
    <row r="47" spans="1:9" x14ac:dyDescent="0.25">
      <c r="A47" s="1">
        <v>44121615</v>
      </c>
      <c r="B47" s="4" t="s">
        <v>135</v>
      </c>
      <c r="C47" s="4">
        <v>20</v>
      </c>
      <c r="D47" s="4">
        <v>4</v>
      </c>
      <c r="E47" s="4">
        <v>12</v>
      </c>
      <c r="F47" s="4">
        <f t="shared" si="5"/>
        <v>12</v>
      </c>
      <c r="G47" s="4" t="s">
        <v>243</v>
      </c>
      <c r="H47" s="16">
        <v>448.4</v>
      </c>
      <c r="I47" s="16">
        <f t="shared" si="6"/>
        <v>5380.7999999999993</v>
      </c>
    </row>
    <row r="48" spans="1:9" x14ac:dyDescent="0.25">
      <c r="A48" s="1">
        <v>44121615</v>
      </c>
      <c r="B48" s="4" t="s">
        <v>245</v>
      </c>
      <c r="C48" s="4">
        <v>20</v>
      </c>
      <c r="D48" s="4">
        <v>8</v>
      </c>
      <c r="E48" s="4">
        <v>5</v>
      </c>
      <c r="F48" s="4">
        <f t="shared" si="5"/>
        <v>23</v>
      </c>
      <c r="G48" s="4" t="s">
        <v>243</v>
      </c>
      <c r="H48" s="16">
        <v>448.4</v>
      </c>
      <c r="I48" s="16">
        <f t="shared" si="6"/>
        <v>10313.199999999999</v>
      </c>
    </row>
    <row r="49" spans="1:12" x14ac:dyDescent="0.25">
      <c r="A49" s="1">
        <v>44121615</v>
      </c>
      <c r="B49" s="4" t="s">
        <v>186</v>
      </c>
      <c r="C49" s="4">
        <v>0</v>
      </c>
      <c r="D49" s="4">
        <v>75</v>
      </c>
      <c r="E49" s="4"/>
      <c r="F49" s="4">
        <f t="shared" si="5"/>
        <v>75</v>
      </c>
      <c r="G49" s="4" t="s">
        <v>0</v>
      </c>
      <c r="H49" s="16">
        <v>30</v>
      </c>
      <c r="I49" s="16">
        <f t="shared" si="6"/>
        <v>2250</v>
      </c>
    </row>
    <row r="50" spans="1:12" x14ac:dyDescent="0.25">
      <c r="A50" s="1">
        <v>44121615</v>
      </c>
      <c r="B50" s="4" t="s">
        <v>137</v>
      </c>
      <c r="C50" s="4">
        <v>74</v>
      </c>
      <c r="D50" s="4"/>
      <c r="E50" s="4"/>
      <c r="F50" s="4">
        <f t="shared" si="5"/>
        <v>74</v>
      </c>
      <c r="G50" s="4" t="s">
        <v>1</v>
      </c>
      <c r="H50" s="16">
        <v>200</v>
      </c>
      <c r="I50" s="16">
        <f t="shared" si="6"/>
        <v>14800</v>
      </c>
    </row>
    <row r="51" spans="1:12" x14ac:dyDescent="0.25">
      <c r="A51" s="1">
        <v>44121618</v>
      </c>
      <c r="B51" s="4" t="s">
        <v>183</v>
      </c>
      <c r="C51" s="4"/>
      <c r="D51" s="4">
        <v>15</v>
      </c>
      <c r="E51" s="4">
        <v>2</v>
      </c>
      <c r="F51" s="4">
        <f t="shared" si="5"/>
        <v>13</v>
      </c>
      <c r="G51" s="4" t="s">
        <v>0</v>
      </c>
      <c r="H51" s="16">
        <v>244</v>
      </c>
      <c r="I51" s="16">
        <f t="shared" si="6"/>
        <v>3172</v>
      </c>
    </row>
    <row r="52" spans="1:12" x14ac:dyDescent="0.25">
      <c r="A52" s="1">
        <v>44121634</v>
      </c>
      <c r="B52" s="4" t="s">
        <v>138</v>
      </c>
      <c r="C52" s="4">
        <v>4</v>
      </c>
      <c r="D52" s="4"/>
      <c r="E52" s="4"/>
      <c r="F52" s="4">
        <f t="shared" si="5"/>
        <v>4</v>
      </c>
      <c r="G52" s="4" t="s">
        <v>0</v>
      </c>
      <c r="H52" s="16">
        <v>700</v>
      </c>
      <c r="I52" s="16">
        <f t="shared" si="6"/>
        <v>2800</v>
      </c>
    </row>
    <row r="53" spans="1:12" x14ac:dyDescent="0.25">
      <c r="A53" s="1">
        <v>44121634</v>
      </c>
      <c r="B53" s="4" t="s">
        <v>176</v>
      </c>
      <c r="C53" s="4">
        <v>50</v>
      </c>
      <c r="D53" s="4"/>
      <c r="E53" s="4">
        <v>10</v>
      </c>
      <c r="F53" s="4">
        <f t="shared" si="5"/>
        <v>40</v>
      </c>
      <c r="G53" s="4" t="s">
        <v>1</v>
      </c>
      <c r="H53" s="16">
        <v>13.57</v>
      </c>
      <c r="I53" s="16">
        <f t="shared" si="6"/>
        <v>542.79999999999995</v>
      </c>
    </row>
    <row r="54" spans="1:12" x14ac:dyDescent="0.25">
      <c r="A54" s="1">
        <v>44121634</v>
      </c>
      <c r="B54" s="4" t="s">
        <v>139</v>
      </c>
      <c r="C54" s="4">
        <v>140</v>
      </c>
      <c r="D54" s="4"/>
      <c r="E54" s="4"/>
      <c r="F54" s="4">
        <f t="shared" si="5"/>
        <v>140</v>
      </c>
      <c r="G54" s="4" t="s">
        <v>0</v>
      </c>
      <c r="H54" s="16">
        <v>29.24</v>
      </c>
      <c r="I54" s="16">
        <f t="shared" si="6"/>
        <v>4093.6</v>
      </c>
    </row>
    <row r="55" spans="1:12" x14ac:dyDescent="0.25">
      <c r="A55" s="1">
        <v>44121701</v>
      </c>
      <c r="B55" s="4" t="s">
        <v>140</v>
      </c>
      <c r="C55" s="4">
        <v>16</v>
      </c>
      <c r="D55" s="4"/>
      <c r="E55" s="4"/>
      <c r="F55" s="4">
        <f t="shared" si="5"/>
        <v>16</v>
      </c>
      <c r="G55" s="4" t="s">
        <v>4</v>
      </c>
      <c r="H55" s="16">
        <v>36</v>
      </c>
      <c r="I55" s="16">
        <f t="shared" si="6"/>
        <v>576</v>
      </c>
    </row>
    <row r="56" spans="1:12" x14ac:dyDescent="0.25">
      <c r="A56" s="1">
        <v>44121701</v>
      </c>
      <c r="B56" s="4" t="s">
        <v>112</v>
      </c>
      <c r="C56" s="4">
        <v>10</v>
      </c>
      <c r="D56" s="4"/>
      <c r="E56" s="4"/>
      <c r="F56" s="4">
        <f t="shared" si="5"/>
        <v>10</v>
      </c>
      <c r="G56" s="4" t="s">
        <v>4</v>
      </c>
      <c r="H56" s="16">
        <v>55</v>
      </c>
      <c r="I56" s="16">
        <f t="shared" si="6"/>
        <v>550</v>
      </c>
    </row>
    <row r="57" spans="1:12" x14ac:dyDescent="0.25">
      <c r="A57" s="1">
        <v>44121701</v>
      </c>
      <c r="B57" s="4" t="s">
        <v>253</v>
      </c>
      <c r="C57" s="4">
        <v>10</v>
      </c>
      <c r="D57" s="4"/>
      <c r="E57" s="4"/>
      <c r="F57" s="4">
        <f t="shared" ref="F57" si="7">C57+D57-(E57)</f>
        <v>10</v>
      </c>
      <c r="G57" s="4" t="s">
        <v>4</v>
      </c>
      <c r="H57" s="16"/>
      <c r="I57" s="16"/>
    </row>
    <row r="58" spans="1:12" x14ac:dyDescent="0.25">
      <c r="A58" s="1">
        <v>44121701</v>
      </c>
      <c r="B58" s="4" t="s">
        <v>104</v>
      </c>
      <c r="C58" s="4">
        <v>326</v>
      </c>
      <c r="D58" s="4">
        <v>72</v>
      </c>
      <c r="E58" s="4">
        <v>27</v>
      </c>
      <c r="F58" s="4">
        <f t="shared" si="5"/>
        <v>371</v>
      </c>
      <c r="G58" s="4" t="s">
        <v>4</v>
      </c>
      <c r="H58" s="16">
        <v>53</v>
      </c>
      <c r="I58" s="16">
        <f t="shared" si="6"/>
        <v>19663</v>
      </c>
    </row>
    <row r="59" spans="1:12" x14ac:dyDescent="0.25">
      <c r="A59" s="1">
        <v>44121701</v>
      </c>
      <c r="B59" s="4" t="s">
        <v>254</v>
      </c>
      <c r="C59" s="4">
        <v>79</v>
      </c>
      <c r="D59" s="4"/>
      <c r="E59" s="4">
        <v>23</v>
      </c>
      <c r="F59" s="4">
        <f t="shared" si="5"/>
        <v>56</v>
      </c>
      <c r="G59" s="4" t="s">
        <v>0</v>
      </c>
      <c r="H59" s="16">
        <v>55</v>
      </c>
      <c r="I59" s="16">
        <f t="shared" si="6"/>
        <v>3080</v>
      </c>
    </row>
    <row r="60" spans="1:12" x14ac:dyDescent="0.25">
      <c r="A60" s="1">
        <v>44121701</v>
      </c>
      <c r="B60" s="4" t="s">
        <v>255</v>
      </c>
      <c r="C60" s="4">
        <v>300</v>
      </c>
      <c r="D60" s="4"/>
      <c r="E60" s="4"/>
      <c r="F60" s="4">
        <f t="shared" ref="F60" si="8">C60+D60-(E60)</f>
        <v>300</v>
      </c>
      <c r="G60" s="4" t="s">
        <v>0</v>
      </c>
      <c r="H60" s="16">
        <v>50</v>
      </c>
      <c r="I60" s="16">
        <f t="shared" ref="I60" si="9">F60*H60</f>
        <v>15000</v>
      </c>
    </row>
    <row r="61" spans="1:12" x14ac:dyDescent="0.25">
      <c r="A61" s="1">
        <v>44121701</v>
      </c>
      <c r="B61" s="4" t="s">
        <v>249</v>
      </c>
      <c r="C61" s="4">
        <v>103</v>
      </c>
      <c r="D61" s="4"/>
      <c r="E61" s="4">
        <v>22</v>
      </c>
      <c r="F61" s="4">
        <f t="shared" si="5"/>
        <v>81</v>
      </c>
      <c r="G61" s="4" t="s">
        <v>0</v>
      </c>
      <c r="H61" s="16">
        <v>36</v>
      </c>
      <c r="I61" s="16">
        <f t="shared" si="6"/>
        <v>2916</v>
      </c>
    </row>
    <row r="62" spans="1:12" x14ac:dyDescent="0.25">
      <c r="A62" s="1">
        <v>44121701</v>
      </c>
      <c r="B62" s="4" t="s">
        <v>247</v>
      </c>
      <c r="C62" s="4">
        <v>30</v>
      </c>
      <c r="D62" s="4">
        <v>30</v>
      </c>
      <c r="E62" s="4">
        <v>10</v>
      </c>
      <c r="F62" s="4">
        <f t="shared" si="5"/>
        <v>50</v>
      </c>
      <c r="G62" s="4" t="s">
        <v>0</v>
      </c>
      <c r="H62" s="16">
        <v>220</v>
      </c>
      <c r="I62" s="16">
        <f t="shared" si="6"/>
        <v>11000</v>
      </c>
      <c r="L62" t="s">
        <v>113</v>
      </c>
    </row>
    <row r="63" spans="1:12" x14ac:dyDescent="0.25">
      <c r="A63" s="1">
        <v>44121701</v>
      </c>
      <c r="B63" s="4" t="s">
        <v>188</v>
      </c>
      <c r="C63" s="4">
        <v>30</v>
      </c>
      <c r="D63" s="4">
        <v>24</v>
      </c>
      <c r="E63" s="4">
        <v>39</v>
      </c>
      <c r="F63" s="4">
        <f t="shared" si="5"/>
        <v>15</v>
      </c>
      <c r="G63" s="4" t="s">
        <v>0</v>
      </c>
      <c r="H63" s="16">
        <v>220</v>
      </c>
      <c r="I63" s="16">
        <f t="shared" si="6"/>
        <v>3300</v>
      </c>
    </row>
    <row r="64" spans="1:12" x14ac:dyDescent="0.25">
      <c r="A64" s="1">
        <v>44121701</v>
      </c>
      <c r="B64" s="4" t="s">
        <v>246</v>
      </c>
      <c r="C64" s="4">
        <v>3</v>
      </c>
      <c r="D64" s="4">
        <v>3</v>
      </c>
      <c r="E64" s="4">
        <v>6</v>
      </c>
      <c r="F64" s="4">
        <f t="shared" ref="F64" si="10">C64+D64-(E64)</f>
        <v>0</v>
      </c>
      <c r="G64" s="4" t="s">
        <v>4</v>
      </c>
      <c r="H64" s="16">
        <v>290</v>
      </c>
      <c r="I64" s="16">
        <f t="shared" si="6"/>
        <v>0</v>
      </c>
    </row>
    <row r="65" spans="1:9" x14ac:dyDescent="0.25">
      <c r="A65" s="1">
        <v>44121701</v>
      </c>
      <c r="B65" s="4" t="s">
        <v>100</v>
      </c>
      <c r="C65" s="4">
        <v>14</v>
      </c>
      <c r="D65" s="4"/>
      <c r="E65" s="4">
        <v>5</v>
      </c>
      <c r="F65" s="4">
        <f t="shared" si="5"/>
        <v>9</v>
      </c>
      <c r="G65" s="4" t="s">
        <v>4</v>
      </c>
      <c r="H65" s="16">
        <v>54</v>
      </c>
      <c r="I65" s="16">
        <f t="shared" si="6"/>
        <v>486</v>
      </c>
    </row>
    <row r="66" spans="1:9" x14ac:dyDescent="0.25">
      <c r="A66" s="1">
        <v>44121706</v>
      </c>
      <c r="B66" s="4" t="s">
        <v>101</v>
      </c>
      <c r="C66" s="4">
        <v>8</v>
      </c>
      <c r="D66" s="4"/>
      <c r="E66" s="4"/>
      <c r="F66" s="4">
        <f t="shared" si="5"/>
        <v>8</v>
      </c>
      <c r="G66" s="4" t="s">
        <v>0</v>
      </c>
      <c r="H66" s="16">
        <v>25</v>
      </c>
      <c r="I66" s="16">
        <f t="shared" si="6"/>
        <v>200</v>
      </c>
    </row>
    <row r="67" spans="1:9" x14ac:dyDescent="0.25">
      <c r="A67" s="1">
        <v>44121708</v>
      </c>
      <c r="B67" s="4" t="s">
        <v>143</v>
      </c>
      <c r="C67" s="4">
        <v>48</v>
      </c>
      <c r="D67" s="4"/>
      <c r="E67" s="4">
        <v>37</v>
      </c>
      <c r="F67" s="4">
        <f t="shared" si="5"/>
        <v>11</v>
      </c>
      <c r="G67" s="4" t="s">
        <v>98</v>
      </c>
      <c r="H67" s="16">
        <v>9</v>
      </c>
      <c r="I67" s="16">
        <f t="shared" si="6"/>
        <v>99</v>
      </c>
    </row>
    <row r="68" spans="1:9" x14ac:dyDescent="0.25">
      <c r="A68" s="1">
        <v>44121708</v>
      </c>
      <c r="B68" s="4" t="s">
        <v>142</v>
      </c>
      <c r="C68" s="4">
        <v>12</v>
      </c>
      <c r="D68" s="4">
        <v>72</v>
      </c>
      <c r="E68" s="4"/>
      <c r="F68" s="4">
        <f t="shared" si="5"/>
        <v>84</v>
      </c>
      <c r="G68" s="4" t="s">
        <v>98</v>
      </c>
      <c r="H68" s="16">
        <v>9</v>
      </c>
      <c r="I68" s="16">
        <f t="shared" si="6"/>
        <v>756</v>
      </c>
    </row>
    <row r="69" spans="1:9" x14ac:dyDescent="0.25">
      <c r="A69" s="1">
        <v>44121708</v>
      </c>
      <c r="B69" s="4" t="s">
        <v>175</v>
      </c>
      <c r="C69" s="4">
        <v>21</v>
      </c>
      <c r="D69" s="4">
        <v>72</v>
      </c>
      <c r="E69" s="4"/>
      <c r="F69" s="4">
        <f t="shared" si="5"/>
        <v>93</v>
      </c>
      <c r="G69" s="4" t="s">
        <v>98</v>
      </c>
      <c r="H69" s="16">
        <v>9</v>
      </c>
      <c r="I69" s="16">
        <f t="shared" si="6"/>
        <v>837</v>
      </c>
    </row>
    <row r="70" spans="1:9" x14ac:dyDescent="0.25">
      <c r="A70" s="1">
        <v>44121708</v>
      </c>
      <c r="B70" s="4" t="s">
        <v>250</v>
      </c>
      <c r="C70" s="4">
        <v>42</v>
      </c>
      <c r="D70" s="4">
        <v>72</v>
      </c>
      <c r="E70" s="4">
        <v>108</v>
      </c>
      <c r="F70" s="4">
        <f t="shared" si="5"/>
        <v>6</v>
      </c>
      <c r="G70" s="4" t="s">
        <v>4</v>
      </c>
      <c r="H70" s="16">
        <v>9</v>
      </c>
      <c r="I70" s="16">
        <f t="shared" si="6"/>
        <v>54</v>
      </c>
    </row>
    <row r="71" spans="1:9" x14ac:dyDescent="0.25">
      <c r="A71" s="1">
        <v>44121708</v>
      </c>
      <c r="B71" s="4" t="s">
        <v>251</v>
      </c>
      <c r="C71" s="4">
        <v>12</v>
      </c>
      <c r="D71" s="4">
        <v>72</v>
      </c>
      <c r="E71" s="4">
        <v>80</v>
      </c>
      <c r="F71" s="4">
        <f t="shared" si="5"/>
        <v>4</v>
      </c>
      <c r="G71" s="4" t="s">
        <v>4</v>
      </c>
      <c r="H71" s="16">
        <v>9</v>
      </c>
      <c r="I71" s="16">
        <f t="shared" si="6"/>
        <v>36</v>
      </c>
    </row>
    <row r="72" spans="1:9" x14ac:dyDescent="0.25">
      <c r="A72" s="1">
        <v>44121708</v>
      </c>
      <c r="B72" s="4" t="s">
        <v>21</v>
      </c>
      <c r="C72" s="4">
        <v>12</v>
      </c>
      <c r="D72" s="4"/>
      <c r="E72" s="4"/>
      <c r="F72" s="4">
        <f t="shared" si="5"/>
        <v>12</v>
      </c>
      <c r="G72" s="4" t="s">
        <v>4</v>
      </c>
      <c r="H72" s="16">
        <v>9</v>
      </c>
      <c r="I72" s="16">
        <f t="shared" si="6"/>
        <v>108</v>
      </c>
    </row>
    <row r="73" spans="1:9" x14ac:dyDescent="0.25">
      <c r="A73" s="1">
        <v>44121708</v>
      </c>
      <c r="B73" s="4" t="s">
        <v>22</v>
      </c>
      <c r="C73" s="4">
        <v>12</v>
      </c>
      <c r="D73" s="4"/>
      <c r="E73" s="4">
        <v>1</v>
      </c>
      <c r="F73" s="4">
        <f t="shared" si="5"/>
        <v>11</v>
      </c>
      <c r="G73" s="4" t="s">
        <v>4</v>
      </c>
      <c r="H73" s="16">
        <v>9</v>
      </c>
      <c r="I73" s="16">
        <f t="shared" si="6"/>
        <v>99</v>
      </c>
    </row>
    <row r="74" spans="1:9" x14ac:dyDescent="0.25">
      <c r="A74" s="1">
        <v>44121708</v>
      </c>
      <c r="B74" s="4" t="s">
        <v>23</v>
      </c>
      <c r="C74" s="4">
        <v>12</v>
      </c>
      <c r="D74" s="4"/>
      <c r="E74" s="4">
        <v>6</v>
      </c>
      <c r="F74" s="4">
        <f t="shared" si="5"/>
        <v>6</v>
      </c>
      <c r="G74" s="4" t="s">
        <v>0</v>
      </c>
      <c r="H74" s="16">
        <v>96</v>
      </c>
      <c r="I74" s="16">
        <f t="shared" si="6"/>
        <v>576</v>
      </c>
    </row>
    <row r="75" spans="1:9" x14ac:dyDescent="0.25">
      <c r="A75" s="1">
        <v>44121708</v>
      </c>
      <c r="B75" s="4" t="s">
        <v>24</v>
      </c>
      <c r="C75" s="4">
        <v>3</v>
      </c>
      <c r="D75" s="4"/>
      <c r="E75" s="4"/>
      <c r="F75" s="4">
        <f t="shared" si="5"/>
        <v>3</v>
      </c>
      <c r="G75" s="4" t="s">
        <v>0</v>
      </c>
      <c r="H75" s="16">
        <v>96</v>
      </c>
      <c r="I75" s="16">
        <f t="shared" si="6"/>
        <v>288</v>
      </c>
    </row>
    <row r="76" spans="1:9" x14ac:dyDescent="0.25">
      <c r="A76" s="1">
        <v>44121708</v>
      </c>
      <c r="B76" s="4" t="s">
        <v>194</v>
      </c>
      <c r="C76" s="4">
        <v>10</v>
      </c>
      <c r="D76" s="4">
        <v>15</v>
      </c>
      <c r="E76" s="4">
        <v>3</v>
      </c>
      <c r="F76" s="4">
        <f t="shared" si="5"/>
        <v>22</v>
      </c>
      <c r="G76" s="4" t="s">
        <v>0</v>
      </c>
      <c r="H76" s="16">
        <v>158</v>
      </c>
      <c r="I76" s="16">
        <f t="shared" ref="I76" si="11">F76*H76</f>
        <v>3476</v>
      </c>
    </row>
    <row r="77" spans="1:9" x14ac:dyDescent="0.25">
      <c r="A77" s="1">
        <v>44121710</v>
      </c>
      <c r="B77" s="4" t="s">
        <v>118</v>
      </c>
      <c r="C77" s="4">
        <v>174</v>
      </c>
      <c r="D77" s="4"/>
      <c r="E77" s="4">
        <v>12</v>
      </c>
      <c r="F77" s="4">
        <f t="shared" ref="F77:F107" si="12">C77+D77-(E77)</f>
        <v>162</v>
      </c>
      <c r="G77" s="4" t="s">
        <v>9</v>
      </c>
      <c r="H77" s="16">
        <v>56</v>
      </c>
      <c r="I77" s="16">
        <f t="shared" ref="I77:I107" si="13">F77*H77</f>
        <v>9072</v>
      </c>
    </row>
    <row r="78" spans="1:9" x14ac:dyDescent="0.25">
      <c r="A78" s="1">
        <v>44121708</v>
      </c>
      <c r="B78" s="4" t="s">
        <v>192</v>
      </c>
      <c r="C78" s="4">
        <v>20</v>
      </c>
      <c r="D78" s="4">
        <v>10</v>
      </c>
      <c r="E78" s="4">
        <v>3</v>
      </c>
      <c r="F78" s="4">
        <f t="shared" ref="F78" si="14">C78+D78-(E78)</f>
        <v>27</v>
      </c>
      <c r="G78" s="4" t="s">
        <v>0</v>
      </c>
      <c r="H78" s="16">
        <v>48</v>
      </c>
      <c r="I78" s="16">
        <f t="shared" ref="I78" si="15">F78*H78</f>
        <v>1296</v>
      </c>
    </row>
    <row r="79" spans="1:9" x14ac:dyDescent="0.25">
      <c r="A79" s="1">
        <v>44122003</v>
      </c>
      <c r="B79" s="4" t="s">
        <v>193</v>
      </c>
      <c r="C79" s="4">
        <v>100</v>
      </c>
      <c r="D79" s="4">
        <v>50</v>
      </c>
      <c r="E79" s="4">
        <v>8</v>
      </c>
      <c r="F79" s="4">
        <f t="shared" ref="F79" si="16">C79+D79-(E79)</f>
        <v>142</v>
      </c>
      <c r="G79" s="4" t="s">
        <v>0</v>
      </c>
      <c r="H79" s="16">
        <v>33</v>
      </c>
      <c r="I79" s="16">
        <f t="shared" ref="I79" si="17">F79*H79</f>
        <v>4686</v>
      </c>
    </row>
    <row r="80" spans="1:9" x14ac:dyDescent="0.25">
      <c r="A80" s="1">
        <v>44121716</v>
      </c>
      <c r="B80" s="4" t="s">
        <v>25</v>
      </c>
      <c r="C80" s="4">
        <v>1</v>
      </c>
      <c r="D80" s="4">
        <v>30</v>
      </c>
      <c r="E80" s="4">
        <v>3</v>
      </c>
      <c r="F80" s="4">
        <f t="shared" si="12"/>
        <v>28</v>
      </c>
      <c r="G80" s="4" t="s">
        <v>0</v>
      </c>
      <c r="H80" s="16">
        <v>5</v>
      </c>
      <c r="I80" s="16">
        <f t="shared" si="13"/>
        <v>140</v>
      </c>
    </row>
    <row r="81" spans="1:9" x14ac:dyDescent="0.25">
      <c r="A81" s="1">
        <v>44121716</v>
      </c>
      <c r="B81" s="4" t="s">
        <v>6</v>
      </c>
      <c r="C81" s="4">
        <v>150</v>
      </c>
      <c r="D81" s="4"/>
      <c r="E81" s="4">
        <v>1</v>
      </c>
      <c r="F81" s="4">
        <f t="shared" si="12"/>
        <v>149</v>
      </c>
      <c r="G81" s="4" t="s">
        <v>0</v>
      </c>
      <c r="H81" s="16">
        <v>7</v>
      </c>
      <c r="I81" s="16">
        <f t="shared" si="13"/>
        <v>1043</v>
      </c>
    </row>
    <row r="82" spans="1:9" x14ac:dyDescent="0.25">
      <c r="A82" s="1">
        <v>44121716</v>
      </c>
      <c r="B82" s="4" t="s">
        <v>166</v>
      </c>
      <c r="C82" s="4">
        <v>189</v>
      </c>
      <c r="D82" s="4">
        <v>20</v>
      </c>
      <c r="E82" s="4">
        <v>54</v>
      </c>
      <c r="F82" s="4">
        <f t="shared" si="12"/>
        <v>155</v>
      </c>
      <c r="G82" s="4" t="s">
        <v>0</v>
      </c>
      <c r="H82" s="16">
        <v>7</v>
      </c>
      <c r="I82" s="16">
        <f t="shared" si="13"/>
        <v>1085</v>
      </c>
    </row>
    <row r="83" spans="1:9" x14ac:dyDescent="0.25">
      <c r="A83" s="1">
        <v>44121905</v>
      </c>
      <c r="B83" s="4" t="s">
        <v>167</v>
      </c>
      <c r="C83" s="4">
        <v>24</v>
      </c>
      <c r="D83" s="4">
        <v>20</v>
      </c>
      <c r="E83" s="4">
        <v>34</v>
      </c>
      <c r="F83" s="4">
        <f t="shared" si="12"/>
        <v>10</v>
      </c>
      <c r="G83" s="4" t="s">
        <v>0</v>
      </c>
      <c r="H83" s="16">
        <v>7</v>
      </c>
      <c r="I83" s="16">
        <f t="shared" si="13"/>
        <v>70</v>
      </c>
    </row>
    <row r="84" spans="1:9" x14ac:dyDescent="0.25">
      <c r="A84" s="1">
        <v>44121905</v>
      </c>
      <c r="B84" s="4" t="s">
        <v>191</v>
      </c>
      <c r="C84" s="4">
        <v>0</v>
      </c>
      <c r="D84" s="4">
        <v>20</v>
      </c>
      <c r="E84" s="4">
        <v>20</v>
      </c>
      <c r="F84" s="4">
        <f t="shared" si="12"/>
        <v>0</v>
      </c>
      <c r="G84" s="4" t="s">
        <v>0</v>
      </c>
      <c r="H84" s="16">
        <v>7</v>
      </c>
      <c r="I84" s="16">
        <f t="shared" si="13"/>
        <v>0</v>
      </c>
    </row>
    <row r="85" spans="1:9" x14ac:dyDescent="0.25">
      <c r="A85" s="1">
        <v>44121905</v>
      </c>
      <c r="B85" s="4" t="s">
        <v>151</v>
      </c>
      <c r="C85" s="4">
        <v>18</v>
      </c>
      <c r="D85" s="4"/>
      <c r="E85" s="4">
        <v>7</v>
      </c>
      <c r="F85" s="4">
        <f t="shared" si="12"/>
        <v>11</v>
      </c>
      <c r="G85" s="4" t="s">
        <v>0</v>
      </c>
      <c r="H85" s="16">
        <v>70</v>
      </c>
      <c r="I85" s="16">
        <f t="shared" si="13"/>
        <v>770</v>
      </c>
    </row>
    <row r="86" spans="1:9" x14ac:dyDescent="0.25">
      <c r="A86" s="1">
        <v>44122002</v>
      </c>
      <c r="B86" s="4" t="s">
        <v>146</v>
      </c>
      <c r="C86" s="4">
        <v>1000</v>
      </c>
      <c r="D86" s="4"/>
      <c r="E86" s="4">
        <v>152</v>
      </c>
      <c r="F86" s="4">
        <f t="shared" si="12"/>
        <v>848</v>
      </c>
      <c r="G86" s="4" t="s">
        <v>198</v>
      </c>
      <c r="H86" s="16">
        <v>147</v>
      </c>
      <c r="I86" s="16">
        <f t="shared" si="13"/>
        <v>124656</v>
      </c>
    </row>
    <row r="87" spans="1:9" x14ac:dyDescent="0.25">
      <c r="A87" s="1">
        <v>44122003</v>
      </c>
      <c r="B87" s="4" t="s">
        <v>147</v>
      </c>
      <c r="C87" s="4">
        <f>18+'San Cristobal'!D18</f>
        <v>38</v>
      </c>
      <c r="D87" s="4"/>
      <c r="E87" s="4">
        <v>11</v>
      </c>
      <c r="F87" s="4">
        <f t="shared" si="12"/>
        <v>27</v>
      </c>
      <c r="G87" s="4" t="s">
        <v>0</v>
      </c>
      <c r="H87" s="16">
        <v>305</v>
      </c>
      <c r="I87" s="16">
        <f t="shared" si="13"/>
        <v>8235</v>
      </c>
    </row>
    <row r="88" spans="1:9" x14ac:dyDescent="0.25">
      <c r="A88" s="1">
        <v>44121708</v>
      </c>
      <c r="B88" s="4" t="s">
        <v>184</v>
      </c>
      <c r="C88" s="4">
        <v>0</v>
      </c>
      <c r="D88" s="4">
        <v>50</v>
      </c>
      <c r="E88" s="4">
        <v>4</v>
      </c>
      <c r="F88" s="4">
        <f t="shared" si="12"/>
        <v>46</v>
      </c>
      <c r="G88" s="4" t="s">
        <v>0</v>
      </c>
      <c r="H88" s="16">
        <v>199</v>
      </c>
      <c r="I88" s="16">
        <f t="shared" si="13"/>
        <v>9154</v>
      </c>
    </row>
    <row r="89" spans="1:9" x14ac:dyDescent="0.25">
      <c r="A89" s="1">
        <v>44122003</v>
      </c>
      <c r="B89" s="4" t="s">
        <v>26</v>
      </c>
      <c r="C89" s="4">
        <v>229</v>
      </c>
      <c r="D89" s="4"/>
      <c r="E89" s="4">
        <v>44</v>
      </c>
      <c r="F89" s="4">
        <f t="shared" si="12"/>
        <v>185</v>
      </c>
      <c r="G89" s="4" t="s">
        <v>1</v>
      </c>
      <c r="H89" s="16">
        <v>88</v>
      </c>
      <c r="I89" s="16">
        <f t="shared" si="13"/>
        <v>16280</v>
      </c>
    </row>
    <row r="90" spans="1:9" x14ac:dyDescent="0.25">
      <c r="A90" s="1">
        <v>44122003</v>
      </c>
      <c r="B90" s="4" t="s">
        <v>27</v>
      </c>
      <c r="C90" s="4">
        <v>30</v>
      </c>
      <c r="D90" s="4"/>
      <c r="E90" s="4">
        <v>10</v>
      </c>
      <c r="F90" s="4">
        <f t="shared" si="12"/>
        <v>20</v>
      </c>
      <c r="G90" s="4" t="s">
        <v>0</v>
      </c>
      <c r="H90" s="16">
        <v>16</v>
      </c>
      <c r="I90" s="16">
        <f t="shared" si="13"/>
        <v>320</v>
      </c>
    </row>
    <row r="91" spans="1:9" x14ac:dyDescent="0.25">
      <c r="A91" s="1">
        <v>44122003</v>
      </c>
      <c r="B91" s="4" t="s">
        <v>28</v>
      </c>
      <c r="C91" s="4">
        <v>8</v>
      </c>
      <c r="D91" s="4"/>
      <c r="E91" s="4">
        <v>2</v>
      </c>
      <c r="F91" s="4">
        <f t="shared" si="12"/>
        <v>6</v>
      </c>
      <c r="G91" s="4" t="s">
        <v>0</v>
      </c>
      <c r="H91" s="16">
        <v>250</v>
      </c>
      <c r="I91" s="16">
        <f t="shared" si="13"/>
        <v>1500</v>
      </c>
    </row>
    <row r="92" spans="1:9" x14ac:dyDescent="0.25">
      <c r="A92" s="1">
        <v>44122010</v>
      </c>
      <c r="B92" s="4" t="s">
        <v>108</v>
      </c>
      <c r="C92" s="4">
        <v>250</v>
      </c>
      <c r="D92" s="4">
        <v>50</v>
      </c>
      <c r="E92" s="4">
        <v>26</v>
      </c>
      <c r="F92" s="4">
        <f t="shared" si="12"/>
        <v>274</v>
      </c>
      <c r="G92" s="4" t="s">
        <v>9</v>
      </c>
      <c r="H92" s="16">
        <v>723</v>
      </c>
      <c r="I92" s="16">
        <f t="shared" si="13"/>
        <v>198102</v>
      </c>
    </row>
    <row r="93" spans="1:9" x14ac:dyDescent="0.25">
      <c r="A93" s="1">
        <v>44122011</v>
      </c>
      <c r="B93" s="4" t="s">
        <v>29</v>
      </c>
      <c r="C93" s="4">
        <v>2</v>
      </c>
      <c r="D93" s="4"/>
      <c r="E93" s="4"/>
      <c r="F93" s="4">
        <f t="shared" si="12"/>
        <v>2</v>
      </c>
      <c r="G93" s="4" t="s">
        <v>1</v>
      </c>
      <c r="H93" s="16">
        <v>350</v>
      </c>
      <c r="I93" s="16">
        <f t="shared" si="13"/>
        <v>700</v>
      </c>
    </row>
    <row r="94" spans="1:9" x14ac:dyDescent="0.25">
      <c r="A94" s="1">
        <v>44122011</v>
      </c>
      <c r="B94" s="4" t="s">
        <v>185</v>
      </c>
      <c r="C94" s="4">
        <v>0</v>
      </c>
      <c r="D94" s="4">
        <v>3</v>
      </c>
      <c r="E94" s="4">
        <v>1</v>
      </c>
      <c r="F94" s="4">
        <f t="shared" si="12"/>
        <v>2</v>
      </c>
      <c r="G94" s="4" t="s">
        <v>1</v>
      </c>
      <c r="H94" s="16">
        <v>1475</v>
      </c>
      <c r="I94" s="16">
        <f t="shared" si="13"/>
        <v>2950</v>
      </c>
    </row>
    <row r="95" spans="1:9" x14ac:dyDescent="0.25">
      <c r="A95" s="1">
        <v>44122011</v>
      </c>
      <c r="B95" s="4" t="s">
        <v>149</v>
      </c>
      <c r="C95" s="4">
        <v>500</v>
      </c>
      <c r="D95" s="4"/>
      <c r="E95" s="4">
        <v>75</v>
      </c>
      <c r="F95" s="4">
        <f t="shared" si="12"/>
        <v>425</v>
      </c>
      <c r="G95" s="4" t="s">
        <v>196</v>
      </c>
      <c r="H95" s="16">
        <v>1375</v>
      </c>
      <c r="I95" s="16">
        <f t="shared" si="13"/>
        <v>584375</v>
      </c>
    </row>
    <row r="96" spans="1:9" x14ac:dyDescent="0.25">
      <c r="A96" s="1">
        <v>44122011</v>
      </c>
      <c r="B96" s="4" t="s">
        <v>148</v>
      </c>
      <c r="C96" s="4">
        <v>8</v>
      </c>
      <c r="D96" s="4"/>
      <c r="E96" s="4"/>
      <c r="F96" s="4">
        <f t="shared" si="12"/>
        <v>8</v>
      </c>
      <c r="G96" s="4" t="s">
        <v>1</v>
      </c>
      <c r="H96" s="16">
        <v>1200</v>
      </c>
      <c r="I96" s="16">
        <f t="shared" si="13"/>
        <v>9600</v>
      </c>
    </row>
    <row r="97" spans="1:11" x14ac:dyDescent="0.25">
      <c r="A97" s="1">
        <v>44122011</v>
      </c>
      <c r="B97" s="4" t="s">
        <v>150</v>
      </c>
      <c r="C97" s="4">
        <v>2000</v>
      </c>
      <c r="D97" s="4"/>
      <c r="E97" s="4">
        <v>55</v>
      </c>
      <c r="F97" s="4">
        <f t="shared" si="12"/>
        <v>1945</v>
      </c>
      <c r="G97" s="4" t="s">
        <v>1</v>
      </c>
      <c r="H97" s="16">
        <v>1275</v>
      </c>
      <c r="I97" s="16">
        <f t="shared" si="13"/>
        <v>2479875</v>
      </c>
    </row>
    <row r="98" spans="1:11" x14ac:dyDescent="0.25">
      <c r="A98" s="1">
        <v>44122011</v>
      </c>
      <c r="B98" s="4" t="s">
        <v>30</v>
      </c>
      <c r="C98" s="4">
        <v>0</v>
      </c>
      <c r="D98" s="4"/>
      <c r="E98" s="4"/>
      <c r="F98" s="4">
        <f t="shared" si="12"/>
        <v>0</v>
      </c>
      <c r="G98" s="4" t="s">
        <v>1</v>
      </c>
      <c r="H98" s="16">
        <v>1500</v>
      </c>
      <c r="I98" s="16">
        <f t="shared" si="13"/>
        <v>0</v>
      </c>
    </row>
    <row r="99" spans="1:11" x14ac:dyDescent="0.25">
      <c r="A99" s="1">
        <v>44122104</v>
      </c>
      <c r="B99" s="4" t="s">
        <v>106</v>
      </c>
      <c r="C99" s="4">
        <v>200</v>
      </c>
      <c r="D99" s="4">
        <v>10</v>
      </c>
      <c r="E99" s="4">
        <v>50</v>
      </c>
      <c r="F99" s="4">
        <f t="shared" si="12"/>
        <v>160</v>
      </c>
      <c r="G99" s="4" t="s">
        <v>129</v>
      </c>
      <c r="H99" s="16">
        <v>535.20000000000005</v>
      </c>
      <c r="I99" s="16">
        <f t="shared" si="13"/>
        <v>85632</v>
      </c>
    </row>
    <row r="100" spans="1:11" x14ac:dyDescent="0.25">
      <c r="A100" s="1">
        <v>44122104</v>
      </c>
      <c r="B100" s="4" t="s">
        <v>190</v>
      </c>
      <c r="C100" s="4">
        <v>102</v>
      </c>
      <c r="D100" s="4">
        <v>10</v>
      </c>
      <c r="E100" s="4">
        <v>25</v>
      </c>
      <c r="F100" s="4">
        <f t="shared" si="12"/>
        <v>87</v>
      </c>
      <c r="G100" s="4" t="s">
        <v>0</v>
      </c>
      <c r="H100" s="16">
        <v>26</v>
      </c>
      <c r="I100" s="16">
        <f t="shared" si="13"/>
        <v>2262</v>
      </c>
    </row>
    <row r="101" spans="1:11" x14ac:dyDescent="0.25">
      <c r="A101" s="1">
        <v>44122107</v>
      </c>
      <c r="B101" s="4" t="s">
        <v>107</v>
      </c>
      <c r="C101" s="4">
        <v>162</v>
      </c>
      <c r="D101" s="4">
        <v>10</v>
      </c>
      <c r="E101" s="4">
        <v>70</v>
      </c>
      <c r="F101" s="4">
        <f t="shared" si="12"/>
        <v>102</v>
      </c>
      <c r="G101" s="4" t="s">
        <v>5</v>
      </c>
      <c r="H101" s="16">
        <v>130</v>
      </c>
      <c r="I101" s="16">
        <f t="shared" si="13"/>
        <v>13260</v>
      </c>
    </row>
    <row r="102" spans="1:11" x14ac:dyDescent="0.25">
      <c r="A102" s="1">
        <v>44122107</v>
      </c>
      <c r="B102" s="4" t="s">
        <v>182</v>
      </c>
      <c r="C102" s="4">
        <v>4</v>
      </c>
      <c r="D102" s="4">
        <v>42</v>
      </c>
      <c r="E102" s="4">
        <v>12</v>
      </c>
      <c r="F102" s="4">
        <f t="shared" si="12"/>
        <v>34</v>
      </c>
      <c r="G102" s="4" t="s">
        <v>0</v>
      </c>
      <c r="H102" s="16">
        <v>28</v>
      </c>
      <c r="I102" s="16">
        <f t="shared" si="13"/>
        <v>952</v>
      </c>
    </row>
    <row r="103" spans="1:11" x14ac:dyDescent="0.25">
      <c r="A103" s="1">
        <v>44122107</v>
      </c>
      <c r="B103" s="4" t="s">
        <v>171</v>
      </c>
      <c r="C103" s="4">
        <v>30</v>
      </c>
      <c r="D103" s="4"/>
      <c r="E103" s="4">
        <v>16</v>
      </c>
      <c r="F103" s="4">
        <f t="shared" si="12"/>
        <v>14</v>
      </c>
      <c r="G103" s="4" t="s">
        <v>0</v>
      </c>
      <c r="H103" s="16">
        <v>30</v>
      </c>
      <c r="I103" s="16">
        <f t="shared" si="13"/>
        <v>420</v>
      </c>
    </row>
    <row r="104" spans="1:11" x14ac:dyDescent="0.25">
      <c r="A104" s="1">
        <v>44122107</v>
      </c>
      <c r="B104" s="4" t="s">
        <v>256</v>
      </c>
      <c r="C104" s="4">
        <v>12</v>
      </c>
      <c r="D104" s="4"/>
      <c r="E104" s="4">
        <v>2</v>
      </c>
      <c r="F104" s="4">
        <f t="shared" ref="F104:F105" si="18">C104+D104-(E104)</f>
        <v>10</v>
      </c>
      <c r="G104" s="4" t="s">
        <v>0</v>
      </c>
      <c r="H104" s="16">
        <v>100.3</v>
      </c>
      <c r="I104" s="16">
        <f t="shared" si="13"/>
        <v>1003</v>
      </c>
    </row>
    <row r="105" spans="1:11" x14ac:dyDescent="0.25">
      <c r="A105" s="1">
        <v>44122107</v>
      </c>
      <c r="B105" s="4" t="s">
        <v>257</v>
      </c>
      <c r="C105" s="4">
        <v>12</v>
      </c>
      <c r="D105" s="4"/>
      <c r="E105" s="4">
        <v>2</v>
      </c>
      <c r="F105" s="4">
        <f t="shared" si="18"/>
        <v>10</v>
      </c>
      <c r="G105" s="4" t="s">
        <v>0</v>
      </c>
      <c r="H105" s="16">
        <v>100.3</v>
      </c>
      <c r="I105" s="16">
        <f t="shared" si="13"/>
        <v>1003</v>
      </c>
    </row>
    <row r="106" spans="1:11" x14ac:dyDescent="0.25">
      <c r="A106" s="1">
        <v>44122107</v>
      </c>
      <c r="B106" s="4" t="s">
        <v>31</v>
      </c>
      <c r="C106" s="4">
        <v>17</v>
      </c>
      <c r="D106" s="4"/>
      <c r="E106" s="4">
        <v>3</v>
      </c>
      <c r="F106" s="4">
        <f t="shared" si="12"/>
        <v>14</v>
      </c>
      <c r="G106" s="4" t="s">
        <v>0</v>
      </c>
      <c r="H106" s="16">
        <v>487</v>
      </c>
      <c r="I106" s="16">
        <f t="shared" si="13"/>
        <v>6818</v>
      </c>
    </row>
    <row r="107" spans="1:11" ht="15.75" thickBot="1" x14ac:dyDescent="0.3">
      <c r="A107" s="1">
        <v>44122115</v>
      </c>
      <c r="B107" s="7" t="s">
        <v>32</v>
      </c>
      <c r="C107" s="7">
        <v>20</v>
      </c>
      <c r="D107" s="7"/>
      <c r="E107" s="7">
        <v>3</v>
      </c>
      <c r="F107" s="4">
        <f t="shared" si="12"/>
        <v>17</v>
      </c>
      <c r="G107" s="7" t="s">
        <v>0</v>
      </c>
      <c r="H107" s="17">
        <v>60</v>
      </c>
      <c r="I107" s="16">
        <f t="shared" si="13"/>
        <v>1020</v>
      </c>
    </row>
    <row r="108" spans="1:11" ht="30.75" thickBot="1" x14ac:dyDescent="0.3">
      <c r="A108" s="13"/>
      <c r="B108" s="14" t="s">
        <v>33</v>
      </c>
      <c r="C108" s="12" t="s">
        <v>2</v>
      </c>
      <c r="D108" s="23" t="s">
        <v>119</v>
      </c>
      <c r="E108" s="23" t="s">
        <v>120</v>
      </c>
      <c r="F108" s="23" t="s">
        <v>168</v>
      </c>
      <c r="G108" s="12" t="s">
        <v>15</v>
      </c>
      <c r="H108" s="18" t="s">
        <v>3</v>
      </c>
      <c r="I108" s="18">
        <f>SUM(I3:I107)</f>
        <v>5175970.24</v>
      </c>
    </row>
    <row r="109" spans="1:11" x14ac:dyDescent="0.25">
      <c r="A109" s="8">
        <v>44103105</v>
      </c>
      <c r="B109" s="32" t="s">
        <v>114</v>
      </c>
      <c r="C109" s="9">
        <v>2</v>
      </c>
      <c r="D109" s="9"/>
      <c r="E109" s="9">
        <v>1</v>
      </c>
      <c r="F109" s="4">
        <f t="shared" ref="F109:F147" si="19">C109+D109-(E109)</f>
        <v>1</v>
      </c>
      <c r="G109" s="9" t="s">
        <v>0</v>
      </c>
      <c r="H109" s="19">
        <v>4250</v>
      </c>
      <c r="I109" s="19">
        <f>F109*H109</f>
        <v>4250</v>
      </c>
    </row>
    <row r="110" spans="1:11" x14ac:dyDescent="0.25">
      <c r="A110" s="1">
        <v>44103105</v>
      </c>
      <c r="B110" s="33" t="s">
        <v>115</v>
      </c>
      <c r="C110" s="4">
        <v>2</v>
      </c>
      <c r="D110" s="4"/>
      <c r="E110" s="4">
        <v>1</v>
      </c>
      <c r="F110" s="4">
        <f t="shared" si="19"/>
        <v>1</v>
      </c>
      <c r="G110" s="4" t="s">
        <v>0</v>
      </c>
      <c r="H110" s="19">
        <v>4250</v>
      </c>
      <c r="I110" s="19">
        <f t="shared" ref="I110:I149" si="20">F110*H110</f>
        <v>4250</v>
      </c>
    </row>
    <row r="111" spans="1:11" x14ac:dyDescent="0.25">
      <c r="A111" s="1">
        <v>44103105</v>
      </c>
      <c r="B111" s="33" t="s">
        <v>116</v>
      </c>
      <c r="C111" s="4">
        <v>2</v>
      </c>
      <c r="D111" s="4"/>
      <c r="E111" s="4">
        <v>1</v>
      </c>
      <c r="F111" s="4">
        <f t="shared" si="19"/>
        <v>1</v>
      </c>
      <c r="G111" s="4" t="s">
        <v>0</v>
      </c>
      <c r="H111" s="19">
        <v>4250</v>
      </c>
      <c r="I111" s="19">
        <f t="shared" si="20"/>
        <v>4250</v>
      </c>
      <c r="K111" s="30"/>
    </row>
    <row r="112" spans="1:11" x14ac:dyDescent="0.25">
      <c r="A112" s="1">
        <v>44103105</v>
      </c>
      <c r="B112" s="33" t="s">
        <v>117</v>
      </c>
      <c r="C112" s="4">
        <v>6</v>
      </c>
      <c r="D112" s="4"/>
      <c r="E112" s="4">
        <v>1</v>
      </c>
      <c r="F112" s="4">
        <f t="shared" si="19"/>
        <v>5</v>
      </c>
      <c r="G112" s="4" t="s">
        <v>0</v>
      </c>
      <c r="H112" s="19">
        <v>4250</v>
      </c>
      <c r="I112" s="19">
        <f t="shared" si="20"/>
        <v>21250</v>
      </c>
    </row>
    <row r="113" spans="1:12" x14ac:dyDescent="0.25">
      <c r="A113" s="1">
        <v>44103105</v>
      </c>
      <c r="B113" s="34" t="s">
        <v>201</v>
      </c>
      <c r="C113" s="4">
        <v>9</v>
      </c>
      <c r="D113" s="4"/>
      <c r="E113" s="4">
        <v>2</v>
      </c>
      <c r="F113" s="4">
        <f t="shared" si="19"/>
        <v>7</v>
      </c>
      <c r="G113" s="4" t="s">
        <v>0</v>
      </c>
      <c r="H113" s="21">
        <v>4250</v>
      </c>
      <c r="I113" s="19">
        <f t="shared" si="20"/>
        <v>29750</v>
      </c>
      <c r="L113" s="30"/>
    </row>
    <row r="114" spans="1:12" x14ac:dyDescent="0.25">
      <c r="A114" s="1">
        <v>44103105</v>
      </c>
      <c r="B114" s="34" t="s">
        <v>34</v>
      </c>
      <c r="C114" s="4">
        <v>21</v>
      </c>
      <c r="D114" s="4"/>
      <c r="E114" s="4">
        <v>2</v>
      </c>
      <c r="F114" s="4">
        <f t="shared" si="19"/>
        <v>19</v>
      </c>
      <c r="G114" s="4" t="s">
        <v>0</v>
      </c>
      <c r="H114" s="21">
        <v>4250</v>
      </c>
      <c r="I114" s="19">
        <f t="shared" si="20"/>
        <v>80750</v>
      </c>
    </row>
    <row r="115" spans="1:12" x14ac:dyDescent="0.25">
      <c r="A115" s="1">
        <v>44103105</v>
      </c>
      <c r="B115" s="34" t="s">
        <v>35</v>
      </c>
      <c r="C115" s="4">
        <v>10</v>
      </c>
      <c r="D115" s="4"/>
      <c r="E115" s="4">
        <v>3</v>
      </c>
      <c r="F115" s="4">
        <f t="shared" si="19"/>
        <v>7</v>
      </c>
      <c r="G115" s="4" t="s">
        <v>0</v>
      </c>
      <c r="H115" s="21">
        <v>4250</v>
      </c>
      <c r="I115" s="19">
        <f t="shared" si="20"/>
        <v>29750</v>
      </c>
    </row>
    <row r="116" spans="1:12" x14ac:dyDescent="0.25">
      <c r="A116" s="1">
        <v>44103105</v>
      </c>
      <c r="B116" s="34" t="s">
        <v>36</v>
      </c>
      <c r="C116" s="4">
        <v>36</v>
      </c>
      <c r="D116" s="4"/>
      <c r="E116" s="4">
        <v>2</v>
      </c>
      <c r="F116" s="4">
        <f t="shared" si="19"/>
        <v>34</v>
      </c>
      <c r="G116" s="4" t="s">
        <v>0</v>
      </c>
      <c r="H116" s="21">
        <v>4250</v>
      </c>
      <c r="I116" s="19">
        <f t="shared" si="20"/>
        <v>144500</v>
      </c>
      <c r="K116" s="30"/>
    </row>
    <row r="117" spans="1:12" x14ac:dyDescent="0.25">
      <c r="A117" s="1">
        <v>44103105</v>
      </c>
      <c r="B117" s="4" t="s">
        <v>37</v>
      </c>
      <c r="C117" s="4">
        <v>16</v>
      </c>
      <c r="D117" s="4">
        <v>5</v>
      </c>
      <c r="E117" s="4"/>
      <c r="F117" s="4">
        <f t="shared" si="19"/>
        <v>21</v>
      </c>
      <c r="G117" s="4" t="s">
        <v>0</v>
      </c>
      <c r="H117" s="16">
        <v>8320</v>
      </c>
      <c r="I117" s="19">
        <f t="shared" si="20"/>
        <v>174720</v>
      </c>
      <c r="K117" s="30"/>
      <c r="L117" s="30"/>
    </row>
    <row r="118" spans="1:12" x14ac:dyDescent="0.25">
      <c r="A118" s="1">
        <v>44103105</v>
      </c>
      <c r="B118" s="4" t="s">
        <v>38</v>
      </c>
      <c r="C118" s="4">
        <v>8</v>
      </c>
      <c r="D118" s="4">
        <v>5</v>
      </c>
      <c r="E118" s="4">
        <v>6</v>
      </c>
      <c r="F118" s="4">
        <f t="shared" si="19"/>
        <v>7</v>
      </c>
      <c r="G118" s="4" t="s">
        <v>0</v>
      </c>
      <c r="H118" s="19">
        <v>13747</v>
      </c>
      <c r="I118" s="19">
        <f t="shared" si="20"/>
        <v>96229</v>
      </c>
    </row>
    <row r="119" spans="1:12" x14ac:dyDescent="0.25">
      <c r="A119" s="1">
        <v>44103105</v>
      </c>
      <c r="B119" s="4" t="s">
        <v>39</v>
      </c>
      <c r="C119" s="4">
        <v>3</v>
      </c>
      <c r="D119" s="4"/>
      <c r="E119" s="4"/>
      <c r="F119" s="4">
        <f t="shared" si="19"/>
        <v>3</v>
      </c>
      <c r="G119" s="4" t="s">
        <v>0</v>
      </c>
      <c r="H119" s="16">
        <v>2245</v>
      </c>
      <c r="I119" s="19">
        <f t="shared" si="20"/>
        <v>6735</v>
      </c>
    </row>
    <row r="120" spans="1:12" x14ac:dyDescent="0.25">
      <c r="A120" s="1">
        <v>44103105</v>
      </c>
      <c r="B120" s="4" t="s">
        <v>40</v>
      </c>
      <c r="C120" s="4">
        <v>11</v>
      </c>
      <c r="D120" s="4"/>
      <c r="E120" s="4"/>
      <c r="F120" s="4">
        <f t="shared" si="19"/>
        <v>11</v>
      </c>
      <c r="G120" s="4" t="s">
        <v>0</v>
      </c>
      <c r="H120" s="16">
        <v>2245</v>
      </c>
      <c r="I120" s="19">
        <f t="shared" si="20"/>
        <v>24695</v>
      </c>
    </row>
    <row r="121" spans="1:12" x14ac:dyDescent="0.25">
      <c r="A121" s="1">
        <v>44103105</v>
      </c>
      <c r="B121" s="4" t="s">
        <v>199</v>
      </c>
      <c r="C121" s="4">
        <v>9</v>
      </c>
      <c r="D121" s="4"/>
      <c r="E121" s="4"/>
      <c r="F121" s="4">
        <f t="shared" si="19"/>
        <v>9</v>
      </c>
      <c r="G121" s="4" t="s">
        <v>0</v>
      </c>
      <c r="H121" s="16">
        <v>2500</v>
      </c>
      <c r="I121" s="19">
        <f t="shared" si="20"/>
        <v>22500</v>
      </c>
      <c r="K121" s="30"/>
    </row>
    <row r="122" spans="1:12" x14ac:dyDescent="0.25">
      <c r="A122" s="1">
        <v>44103105</v>
      </c>
      <c r="B122" s="4" t="s">
        <v>200</v>
      </c>
      <c r="C122" s="4">
        <v>60</v>
      </c>
      <c r="D122" s="4"/>
      <c r="E122" s="4">
        <v>29</v>
      </c>
      <c r="F122" s="4">
        <f t="shared" si="19"/>
        <v>31</v>
      </c>
      <c r="G122" s="4" t="s">
        <v>0</v>
      </c>
      <c r="H122" s="16">
        <v>2904</v>
      </c>
      <c r="I122" s="19">
        <f t="shared" si="20"/>
        <v>90024</v>
      </c>
      <c r="K122" s="30"/>
      <c r="L122" s="30"/>
    </row>
    <row r="123" spans="1:12" x14ac:dyDescent="0.25">
      <c r="A123" s="1">
        <v>44103105</v>
      </c>
      <c r="B123" s="36" t="s">
        <v>202</v>
      </c>
      <c r="C123" s="4">
        <v>15</v>
      </c>
      <c r="D123" s="4">
        <v>8</v>
      </c>
      <c r="E123" s="4">
        <v>2</v>
      </c>
      <c r="F123" s="4">
        <f t="shared" si="19"/>
        <v>21</v>
      </c>
      <c r="G123" s="4" t="s">
        <v>0</v>
      </c>
      <c r="H123" s="16">
        <v>2900</v>
      </c>
      <c r="I123" s="19">
        <f t="shared" si="20"/>
        <v>60900</v>
      </c>
    </row>
    <row r="124" spans="1:12" x14ac:dyDescent="0.25">
      <c r="A124" s="1">
        <v>44103105</v>
      </c>
      <c r="B124" s="36" t="s">
        <v>203</v>
      </c>
      <c r="C124" s="4">
        <v>11</v>
      </c>
      <c r="D124" s="4">
        <v>5</v>
      </c>
      <c r="E124" s="4">
        <v>1</v>
      </c>
      <c r="F124" s="4">
        <f t="shared" si="19"/>
        <v>15</v>
      </c>
      <c r="G124" s="4" t="s">
        <v>0</v>
      </c>
      <c r="H124" s="16">
        <v>3334</v>
      </c>
      <c r="I124" s="19">
        <f t="shared" si="20"/>
        <v>50010</v>
      </c>
    </row>
    <row r="125" spans="1:12" x14ac:dyDescent="0.25">
      <c r="A125" s="1">
        <v>44103105</v>
      </c>
      <c r="B125" s="36" t="s">
        <v>204</v>
      </c>
      <c r="C125" s="4">
        <v>10</v>
      </c>
      <c r="D125" s="4">
        <v>5</v>
      </c>
      <c r="E125" s="4">
        <v>1</v>
      </c>
      <c r="F125" s="4">
        <f t="shared" si="19"/>
        <v>14</v>
      </c>
      <c r="G125" s="4" t="s">
        <v>0</v>
      </c>
      <c r="H125" s="16">
        <v>3334</v>
      </c>
      <c r="I125" s="19">
        <f t="shared" si="20"/>
        <v>46676</v>
      </c>
    </row>
    <row r="126" spans="1:12" x14ac:dyDescent="0.25">
      <c r="A126" s="1">
        <v>44103105</v>
      </c>
      <c r="B126" s="36" t="s">
        <v>205</v>
      </c>
      <c r="C126" s="4">
        <v>10</v>
      </c>
      <c r="D126" s="4"/>
      <c r="E126" s="4">
        <v>1</v>
      </c>
      <c r="F126" s="4">
        <f t="shared" si="19"/>
        <v>9</v>
      </c>
      <c r="G126" s="4" t="s">
        <v>0</v>
      </c>
      <c r="H126" s="16">
        <v>3334</v>
      </c>
      <c r="I126" s="19">
        <f t="shared" si="20"/>
        <v>30006</v>
      </c>
    </row>
    <row r="127" spans="1:12" x14ac:dyDescent="0.25">
      <c r="A127" s="1">
        <v>44103105</v>
      </c>
      <c r="B127" s="35" t="s">
        <v>206</v>
      </c>
      <c r="C127" s="4">
        <v>50</v>
      </c>
      <c r="D127" s="4">
        <v>10</v>
      </c>
      <c r="E127" s="4">
        <v>23</v>
      </c>
      <c r="F127" s="4">
        <f t="shared" si="19"/>
        <v>37</v>
      </c>
      <c r="G127" s="4" t="s">
        <v>0</v>
      </c>
      <c r="H127" s="16">
        <v>2808.4</v>
      </c>
      <c r="I127" s="19">
        <f t="shared" si="20"/>
        <v>103910.8</v>
      </c>
    </row>
    <row r="128" spans="1:12" x14ac:dyDescent="0.25">
      <c r="A128" s="1">
        <v>44103105</v>
      </c>
      <c r="B128" s="35" t="s">
        <v>207</v>
      </c>
      <c r="C128" s="4">
        <v>45</v>
      </c>
      <c r="D128" s="4">
        <v>15</v>
      </c>
      <c r="E128" s="4">
        <v>18</v>
      </c>
      <c r="F128" s="4">
        <f t="shared" si="19"/>
        <v>42</v>
      </c>
      <c r="G128" s="4" t="s">
        <v>0</v>
      </c>
      <c r="H128" s="16">
        <v>2808.4</v>
      </c>
      <c r="I128" s="19">
        <f t="shared" si="20"/>
        <v>117952.8</v>
      </c>
    </row>
    <row r="129" spans="1:10" x14ac:dyDescent="0.25">
      <c r="A129" s="1">
        <v>44103105</v>
      </c>
      <c r="B129" s="35" t="s">
        <v>208</v>
      </c>
      <c r="C129" s="4">
        <v>45</v>
      </c>
      <c r="D129" s="4">
        <v>10</v>
      </c>
      <c r="E129" s="4">
        <v>13</v>
      </c>
      <c r="F129" s="4">
        <f t="shared" si="19"/>
        <v>42</v>
      </c>
      <c r="G129" s="4" t="s">
        <v>0</v>
      </c>
      <c r="H129" s="16">
        <v>2808.4</v>
      </c>
      <c r="I129" s="19">
        <f t="shared" si="20"/>
        <v>117952.8</v>
      </c>
    </row>
    <row r="130" spans="1:10" x14ac:dyDescent="0.25">
      <c r="A130" s="1">
        <v>44103105</v>
      </c>
      <c r="B130" s="35" t="s">
        <v>209</v>
      </c>
      <c r="C130" s="4">
        <v>45</v>
      </c>
      <c r="D130" s="4">
        <v>10</v>
      </c>
      <c r="E130" s="4">
        <v>16</v>
      </c>
      <c r="F130" s="4">
        <f t="shared" si="19"/>
        <v>39</v>
      </c>
      <c r="G130" s="4" t="s">
        <v>0</v>
      </c>
      <c r="H130" s="16">
        <v>2808.4</v>
      </c>
      <c r="I130" s="19">
        <f t="shared" si="20"/>
        <v>109527.6</v>
      </c>
    </row>
    <row r="131" spans="1:10" x14ac:dyDescent="0.25">
      <c r="A131" s="1">
        <v>44103105</v>
      </c>
      <c r="B131" s="4" t="s">
        <v>41</v>
      </c>
      <c r="C131" s="4">
        <v>15</v>
      </c>
      <c r="D131" s="4">
        <v>2</v>
      </c>
      <c r="E131" s="4">
        <v>3</v>
      </c>
      <c r="F131" s="4">
        <f t="shared" si="19"/>
        <v>14</v>
      </c>
      <c r="G131" s="4" t="s">
        <v>0</v>
      </c>
      <c r="H131" s="16">
        <v>2500</v>
      </c>
      <c r="I131" s="19">
        <f t="shared" si="20"/>
        <v>35000</v>
      </c>
    </row>
    <row r="132" spans="1:10" x14ac:dyDescent="0.25">
      <c r="A132" s="1">
        <v>44103105</v>
      </c>
      <c r="B132" s="4" t="s">
        <v>42</v>
      </c>
      <c r="C132" s="4">
        <v>18</v>
      </c>
      <c r="D132" s="4">
        <v>8</v>
      </c>
      <c r="E132" s="4">
        <v>2</v>
      </c>
      <c r="F132" s="4">
        <f t="shared" si="19"/>
        <v>24</v>
      </c>
      <c r="G132" s="4" t="s">
        <v>0</v>
      </c>
      <c r="H132" s="16">
        <v>2500</v>
      </c>
      <c r="I132" s="19">
        <f t="shared" si="20"/>
        <v>60000</v>
      </c>
    </row>
    <row r="133" spans="1:10" x14ac:dyDescent="0.25">
      <c r="A133" s="1">
        <v>44103105</v>
      </c>
      <c r="B133" s="31" t="s">
        <v>43</v>
      </c>
      <c r="C133" s="4">
        <v>12</v>
      </c>
      <c r="D133" s="4">
        <v>8</v>
      </c>
      <c r="E133" s="4">
        <v>3</v>
      </c>
      <c r="F133" s="4">
        <f t="shared" si="19"/>
        <v>17</v>
      </c>
      <c r="G133" s="4" t="s">
        <v>0</v>
      </c>
      <c r="H133" s="16">
        <v>2500</v>
      </c>
      <c r="I133" s="19">
        <f t="shared" si="20"/>
        <v>42500</v>
      </c>
    </row>
    <row r="134" spans="1:10" x14ac:dyDescent="0.25">
      <c r="A134" s="1">
        <v>44103105</v>
      </c>
      <c r="B134" s="31" t="s">
        <v>44</v>
      </c>
      <c r="C134" s="4">
        <v>5</v>
      </c>
      <c r="D134" s="4">
        <v>5</v>
      </c>
      <c r="E134" s="4">
        <v>2</v>
      </c>
      <c r="F134" s="4">
        <f t="shared" si="19"/>
        <v>8</v>
      </c>
      <c r="G134" s="4" t="s">
        <v>0</v>
      </c>
      <c r="H134" s="16">
        <v>2500</v>
      </c>
      <c r="I134" s="19">
        <f t="shared" si="20"/>
        <v>20000</v>
      </c>
    </row>
    <row r="135" spans="1:10" x14ac:dyDescent="0.25">
      <c r="A135" s="1">
        <v>44103105</v>
      </c>
      <c r="B135" s="31" t="s">
        <v>45</v>
      </c>
      <c r="C135" s="4">
        <v>7</v>
      </c>
      <c r="D135" s="4">
        <v>5</v>
      </c>
      <c r="E135" s="4">
        <v>1</v>
      </c>
      <c r="F135" s="4">
        <f t="shared" si="19"/>
        <v>11</v>
      </c>
      <c r="G135" s="4" t="s">
        <v>0</v>
      </c>
      <c r="H135" s="16">
        <v>2500</v>
      </c>
      <c r="I135" s="19">
        <f t="shared" si="20"/>
        <v>27500</v>
      </c>
    </row>
    <row r="136" spans="1:10" x14ac:dyDescent="0.25">
      <c r="A136" s="1">
        <v>44103105</v>
      </c>
      <c r="B136" s="31" t="s">
        <v>46</v>
      </c>
      <c r="C136" s="4">
        <v>7</v>
      </c>
      <c r="D136" s="4">
        <v>5</v>
      </c>
      <c r="E136" s="4">
        <v>2</v>
      </c>
      <c r="F136" s="4">
        <f t="shared" si="19"/>
        <v>10</v>
      </c>
      <c r="G136" s="4" t="s">
        <v>0</v>
      </c>
      <c r="H136" s="16">
        <v>2500</v>
      </c>
      <c r="I136" s="19">
        <f t="shared" si="20"/>
        <v>25000</v>
      </c>
    </row>
    <row r="137" spans="1:10" x14ac:dyDescent="0.25">
      <c r="A137" s="1">
        <v>44103105</v>
      </c>
      <c r="B137" s="37" t="s">
        <v>47</v>
      </c>
      <c r="C137" s="4">
        <v>9</v>
      </c>
      <c r="D137" s="4">
        <v>5</v>
      </c>
      <c r="E137" s="4">
        <v>2</v>
      </c>
      <c r="F137" s="4">
        <f t="shared" si="19"/>
        <v>12</v>
      </c>
      <c r="G137" s="4" t="s">
        <v>0</v>
      </c>
      <c r="H137" s="16">
        <v>3200</v>
      </c>
      <c r="I137" s="19">
        <f t="shared" si="20"/>
        <v>38400</v>
      </c>
      <c r="J137" s="29"/>
    </row>
    <row r="138" spans="1:10" x14ac:dyDescent="0.25">
      <c r="A138" s="1">
        <v>44103105</v>
      </c>
      <c r="B138" s="37" t="s">
        <v>48</v>
      </c>
      <c r="C138" s="4">
        <v>10</v>
      </c>
      <c r="D138" s="4">
        <v>5</v>
      </c>
      <c r="E138" s="4">
        <v>2</v>
      </c>
      <c r="F138" s="4">
        <f t="shared" si="19"/>
        <v>13</v>
      </c>
      <c r="G138" s="4" t="s">
        <v>0</v>
      </c>
      <c r="H138" s="16">
        <v>4100</v>
      </c>
      <c r="I138" s="19">
        <f t="shared" si="20"/>
        <v>53300</v>
      </c>
    </row>
    <row r="139" spans="1:10" x14ac:dyDescent="0.25">
      <c r="A139" s="1">
        <v>44103105</v>
      </c>
      <c r="B139" s="37" t="s">
        <v>49</v>
      </c>
      <c r="C139" s="4">
        <v>11</v>
      </c>
      <c r="D139" s="4">
        <v>5</v>
      </c>
      <c r="E139" s="4">
        <v>2</v>
      </c>
      <c r="F139" s="4">
        <f t="shared" si="19"/>
        <v>14</v>
      </c>
      <c r="G139" s="4" t="s">
        <v>0</v>
      </c>
      <c r="H139" s="16">
        <v>4100</v>
      </c>
      <c r="I139" s="19">
        <f t="shared" si="20"/>
        <v>57400</v>
      </c>
    </row>
    <row r="140" spans="1:10" x14ac:dyDescent="0.25">
      <c r="A140" s="1">
        <v>44103105</v>
      </c>
      <c r="B140" s="37" t="s">
        <v>50</v>
      </c>
      <c r="C140" s="4">
        <v>11</v>
      </c>
      <c r="D140" s="4">
        <v>5</v>
      </c>
      <c r="E140" s="4">
        <v>2</v>
      </c>
      <c r="F140" s="4">
        <f t="shared" si="19"/>
        <v>14</v>
      </c>
      <c r="G140" s="4" t="s">
        <v>0</v>
      </c>
      <c r="H140" s="16">
        <v>4100</v>
      </c>
      <c r="I140" s="19">
        <f t="shared" si="20"/>
        <v>57400</v>
      </c>
    </row>
    <row r="141" spans="1:10" x14ac:dyDescent="0.25">
      <c r="A141" s="1">
        <v>44103105</v>
      </c>
      <c r="B141" s="4" t="s">
        <v>51</v>
      </c>
      <c r="C141" s="4">
        <v>5</v>
      </c>
      <c r="D141" s="4"/>
      <c r="E141" s="4"/>
      <c r="F141" s="4">
        <f t="shared" si="19"/>
        <v>5</v>
      </c>
      <c r="G141" s="4" t="s">
        <v>0</v>
      </c>
      <c r="H141" s="16">
        <v>3630</v>
      </c>
      <c r="I141" s="19">
        <f t="shared" si="20"/>
        <v>18150</v>
      </c>
    </row>
    <row r="142" spans="1:10" x14ac:dyDescent="0.25">
      <c r="A142" s="1">
        <v>44103105</v>
      </c>
      <c r="B142" s="4" t="s">
        <v>52</v>
      </c>
      <c r="C142" s="4">
        <v>14</v>
      </c>
      <c r="D142" s="4"/>
      <c r="E142" s="4"/>
      <c r="F142" s="4">
        <f t="shared" si="19"/>
        <v>14</v>
      </c>
      <c r="G142" s="4" t="s">
        <v>0</v>
      </c>
      <c r="H142" s="16">
        <v>8230</v>
      </c>
      <c r="I142" s="19">
        <f t="shared" si="20"/>
        <v>115220</v>
      </c>
    </row>
    <row r="143" spans="1:10" x14ac:dyDescent="0.25">
      <c r="A143" s="1">
        <v>44103105</v>
      </c>
      <c r="B143" s="4" t="s">
        <v>53</v>
      </c>
      <c r="C143" s="4">
        <v>32</v>
      </c>
      <c r="D143" s="4">
        <v>5</v>
      </c>
      <c r="E143" s="4"/>
      <c r="F143" s="4">
        <f t="shared" si="19"/>
        <v>37</v>
      </c>
      <c r="G143" s="4" t="s">
        <v>0</v>
      </c>
      <c r="H143" s="16">
        <v>3500</v>
      </c>
      <c r="I143" s="19">
        <f t="shared" si="20"/>
        <v>129500</v>
      </c>
    </row>
    <row r="144" spans="1:10" x14ac:dyDescent="0.25">
      <c r="A144" s="1">
        <v>44103105</v>
      </c>
      <c r="B144" s="4" t="s">
        <v>54</v>
      </c>
      <c r="C144" s="4">
        <v>22</v>
      </c>
      <c r="D144" s="4">
        <v>5</v>
      </c>
      <c r="E144" s="4">
        <v>3</v>
      </c>
      <c r="F144" s="4">
        <f t="shared" si="19"/>
        <v>24</v>
      </c>
      <c r="G144" s="4" t="s">
        <v>0</v>
      </c>
      <c r="H144" s="16">
        <v>2194</v>
      </c>
      <c r="I144" s="19">
        <f t="shared" si="20"/>
        <v>52656</v>
      </c>
    </row>
    <row r="145" spans="1:9" x14ac:dyDescent="0.25">
      <c r="A145" s="1">
        <v>44103105</v>
      </c>
      <c r="B145" s="4" t="s">
        <v>55</v>
      </c>
      <c r="C145" s="4">
        <v>19</v>
      </c>
      <c r="D145" s="4">
        <v>5</v>
      </c>
      <c r="E145" s="4">
        <v>3</v>
      </c>
      <c r="F145" s="4">
        <f t="shared" si="19"/>
        <v>21</v>
      </c>
      <c r="G145" s="4" t="s">
        <v>0</v>
      </c>
      <c r="H145" s="16">
        <v>2448</v>
      </c>
      <c r="I145" s="19">
        <f t="shared" si="20"/>
        <v>51408</v>
      </c>
    </row>
    <row r="146" spans="1:9" x14ac:dyDescent="0.25">
      <c r="A146" s="1">
        <v>44103105</v>
      </c>
      <c r="B146" s="4" t="s">
        <v>56</v>
      </c>
      <c r="C146" s="4">
        <v>3</v>
      </c>
      <c r="D146" s="4"/>
      <c r="E146" s="4"/>
      <c r="F146" s="4">
        <f t="shared" si="19"/>
        <v>3</v>
      </c>
      <c r="G146" s="4" t="s">
        <v>0</v>
      </c>
      <c r="H146" s="16">
        <v>4250</v>
      </c>
      <c r="I146" s="19">
        <f t="shared" si="20"/>
        <v>12750</v>
      </c>
    </row>
    <row r="147" spans="1:9" x14ac:dyDescent="0.25">
      <c r="A147" s="1">
        <v>44103105</v>
      </c>
      <c r="B147" s="4" t="s">
        <v>57</v>
      </c>
      <c r="C147" s="4">
        <v>3</v>
      </c>
      <c r="D147" s="4"/>
      <c r="E147" s="4">
        <v>1</v>
      </c>
      <c r="F147" s="4">
        <f t="shared" si="19"/>
        <v>2</v>
      </c>
      <c r="G147" s="4" t="s">
        <v>0</v>
      </c>
      <c r="H147" s="16">
        <v>4250</v>
      </c>
      <c r="I147" s="19">
        <f t="shared" si="20"/>
        <v>8500</v>
      </c>
    </row>
    <row r="148" spans="1:9" x14ac:dyDescent="0.25">
      <c r="A148" s="1">
        <v>44103105</v>
      </c>
      <c r="B148" s="4" t="s">
        <v>58</v>
      </c>
      <c r="C148" s="4">
        <v>23</v>
      </c>
      <c r="D148" s="4">
        <v>5</v>
      </c>
      <c r="E148" s="4"/>
      <c r="F148" s="4">
        <f t="shared" ref="F148:F200" si="21">C148+D148-(E148)</f>
        <v>28</v>
      </c>
      <c r="G148" s="4" t="s">
        <v>0</v>
      </c>
      <c r="H148" s="16">
        <v>4250</v>
      </c>
      <c r="I148" s="19">
        <f t="shared" si="20"/>
        <v>119000</v>
      </c>
    </row>
    <row r="149" spans="1:9" x14ac:dyDescent="0.25">
      <c r="A149" s="1">
        <v>44103105</v>
      </c>
      <c r="B149" s="4" t="s">
        <v>59</v>
      </c>
      <c r="C149" s="4">
        <v>8</v>
      </c>
      <c r="D149" s="4">
        <v>5</v>
      </c>
      <c r="E149" s="4">
        <v>6</v>
      </c>
      <c r="F149" s="4">
        <f t="shared" si="21"/>
        <v>7</v>
      </c>
      <c r="G149" s="4" t="s">
        <v>0</v>
      </c>
      <c r="H149" s="16">
        <v>3630</v>
      </c>
      <c r="I149" s="19">
        <f t="shared" si="20"/>
        <v>25410</v>
      </c>
    </row>
    <row r="150" spans="1:9" x14ac:dyDescent="0.25">
      <c r="A150" s="4"/>
      <c r="B150" s="4"/>
      <c r="C150" s="4"/>
      <c r="D150" s="4"/>
      <c r="E150" s="4"/>
      <c r="F150" s="4"/>
      <c r="G150" s="4"/>
      <c r="H150" s="16"/>
      <c r="I150" s="19"/>
    </row>
    <row r="151" spans="1:9" ht="15.75" thickBot="1" x14ac:dyDescent="0.3">
      <c r="A151" s="7"/>
      <c r="B151" s="7"/>
      <c r="C151" s="7"/>
      <c r="D151" s="7"/>
      <c r="E151" s="7"/>
      <c r="F151" s="4"/>
      <c r="G151" s="7"/>
      <c r="H151" s="17"/>
      <c r="I151" s="19"/>
    </row>
    <row r="152" spans="1:9" ht="30.75" thickBot="1" x14ac:dyDescent="0.3">
      <c r="A152" s="10"/>
      <c r="B152" s="11" t="s">
        <v>60</v>
      </c>
      <c r="C152" s="12" t="s">
        <v>2</v>
      </c>
      <c r="D152" s="23" t="s">
        <v>119</v>
      </c>
      <c r="E152" s="23" t="s">
        <v>120</v>
      </c>
      <c r="F152" s="23" t="s">
        <v>168</v>
      </c>
      <c r="G152" s="12" t="s">
        <v>15</v>
      </c>
      <c r="H152" s="20" t="s">
        <v>3</v>
      </c>
      <c r="I152" s="25">
        <f>SUM(I109:I151)</f>
        <v>2319683</v>
      </c>
    </row>
    <row r="153" spans="1:9" x14ac:dyDescent="0.25">
      <c r="A153" s="9">
        <v>14111705</v>
      </c>
      <c r="B153" s="9" t="s">
        <v>61</v>
      </c>
      <c r="C153" s="9">
        <v>4</v>
      </c>
      <c r="D153" s="9"/>
      <c r="E153" s="9"/>
      <c r="F153" s="4">
        <f t="shared" si="21"/>
        <v>4</v>
      </c>
      <c r="G153" s="9" t="s">
        <v>173</v>
      </c>
      <c r="H153" s="16">
        <v>1769</v>
      </c>
      <c r="I153" s="16">
        <f>F153*H153</f>
        <v>7076</v>
      </c>
    </row>
    <row r="154" spans="1:9" x14ac:dyDescent="0.25">
      <c r="A154" s="9">
        <v>11121709</v>
      </c>
      <c r="B154" s="4" t="s">
        <v>13</v>
      </c>
      <c r="C154" s="4">
        <v>6</v>
      </c>
      <c r="D154" s="4"/>
      <c r="E154" s="4"/>
      <c r="F154" s="4">
        <f t="shared" si="21"/>
        <v>6</v>
      </c>
      <c r="G154" s="4" t="s">
        <v>173</v>
      </c>
      <c r="H154" s="16">
        <v>433</v>
      </c>
      <c r="I154" s="16">
        <f t="shared" ref="I154:I200" si="22">F154*H154</f>
        <v>2598</v>
      </c>
    </row>
    <row r="155" spans="1:9" x14ac:dyDescent="0.25">
      <c r="A155" s="9">
        <v>11121709</v>
      </c>
      <c r="B155" s="4" t="s">
        <v>62</v>
      </c>
      <c r="C155" s="4">
        <v>20</v>
      </c>
      <c r="D155" s="4"/>
      <c r="E155" s="4">
        <v>1</v>
      </c>
      <c r="F155" s="4">
        <f t="shared" si="21"/>
        <v>19</v>
      </c>
      <c r="G155" s="4" t="s">
        <v>174</v>
      </c>
      <c r="H155" s="16">
        <v>177</v>
      </c>
      <c r="I155" s="16">
        <f t="shared" si="22"/>
        <v>3363</v>
      </c>
    </row>
    <row r="156" spans="1:9" x14ac:dyDescent="0.25">
      <c r="A156" s="2">
        <v>47131825</v>
      </c>
      <c r="B156" s="4" t="s">
        <v>63</v>
      </c>
      <c r="C156" s="4">
        <v>24</v>
      </c>
      <c r="D156" s="4"/>
      <c r="E156" s="4">
        <v>18</v>
      </c>
      <c r="F156" s="4">
        <f t="shared" si="21"/>
        <v>6</v>
      </c>
      <c r="G156" s="4" t="s">
        <v>0</v>
      </c>
      <c r="H156" s="16">
        <v>58</v>
      </c>
      <c r="I156" s="16">
        <f t="shared" si="22"/>
        <v>348</v>
      </c>
    </row>
    <row r="157" spans="1:9" x14ac:dyDescent="0.25">
      <c r="A157" s="2">
        <v>47131825</v>
      </c>
      <c r="B157" s="4" t="s">
        <v>156</v>
      </c>
      <c r="C157" s="4">
        <v>25</v>
      </c>
      <c r="D157" s="4"/>
      <c r="E157" s="4">
        <v>9</v>
      </c>
      <c r="F157" s="4">
        <f t="shared" si="21"/>
        <v>16</v>
      </c>
      <c r="G157" s="4" t="s">
        <v>9</v>
      </c>
      <c r="H157" s="16">
        <v>15</v>
      </c>
      <c r="I157" s="16">
        <f t="shared" si="22"/>
        <v>240</v>
      </c>
    </row>
    <row r="158" spans="1:9" x14ac:dyDescent="0.25">
      <c r="A158" s="2">
        <v>47131825</v>
      </c>
      <c r="B158" s="4" t="s">
        <v>64</v>
      </c>
      <c r="C158" s="4">
        <v>7</v>
      </c>
      <c r="D158" s="4"/>
      <c r="E158" s="4"/>
      <c r="F158" s="4">
        <f t="shared" si="21"/>
        <v>7</v>
      </c>
      <c r="G158" s="4" t="s">
        <v>0</v>
      </c>
      <c r="H158" s="16">
        <v>150</v>
      </c>
      <c r="I158" s="16">
        <f t="shared" si="22"/>
        <v>1050</v>
      </c>
    </row>
    <row r="159" spans="1:9" x14ac:dyDescent="0.25">
      <c r="A159" s="2">
        <v>47131825</v>
      </c>
      <c r="B159" s="4" t="s">
        <v>65</v>
      </c>
      <c r="C159" s="4">
        <v>2</v>
      </c>
      <c r="D159" s="4"/>
      <c r="E159" s="4"/>
      <c r="F159" s="4">
        <f t="shared" si="21"/>
        <v>2</v>
      </c>
      <c r="G159" s="4" t="s">
        <v>0</v>
      </c>
      <c r="H159" s="16">
        <v>50</v>
      </c>
      <c r="I159" s="16">
        <f t="shared" si="22"/>
        <v>100</v>
      </c>
    </row>
    <row r="160" spans="1:9" x14ac:dyDescent="0.25">
      <c r="A160" s="2">
        <v>52151504</v>
      </c>
      <c r="B160" s="4" t="s">
        <v>66</v>
      </c>
      <c r="C160" s="4">
        <v>12</v>
      </c>
      <c r="D160" s="4"/>
      <c r="E160" s="4">
        <v>5</v>
      </c>
      <c r="F160" s="4">
        <f t="shared" si="21"/>
        <v>7</v>
      </c>
      <c r="G160" s="4" t="s">
        <v>0</v>
      </c>
      <c r="H160" s="16">
        <v>325</v>
      </c>
      <c r="I160" s="16">
        <f t="shared" si="22"/>
        <v>2275</v>
      </c>
    </row>
    <row r="161" spans="1:9" x14ac:dyDescent="0.25">
      <c r="A161" s="2">
        <v>47131825</v>
      </c>
      <c r="B161" s="4" t="s">
        <v>67</v>
      </c>
      <c r="C161" s="4">
        <v>4</v>
      </c>
      <c r="D161" s="4"/>
      <c r="E161" s="4">
        <v>1</v>
      </c>
      <c r="F161" s="4">
        <f t="shared" si="21"/>
        <v>3</v>
      </c>
      <c r="G161" s="4" t="s">
        <v>173</v>
      </c>
      <c r="H161" s="16">
        <v>200</v>
      </c>
      <c r="I161" s="16">
        <f t="shared" si="22"/>
        <v>600</v>
      </c>
    </row>
    <row r="162" spans="1:9" x14ac:dyDescent="0.25">
      <c r="A162" s="2">
        <v>47131825</v>
      </c>
      <c r="B162" s="4" t="s">
        <v>68</v>
      </c>
      <c r="C162" s="4"/>
      <c r="D162" s="4">
        <v>50</v>
      </c>
      <c r="E162" s="4">
        <v>31</v>
      </c>
      <c r="F162" s="4">
        <f t="shared" si="21"/>
        <v>19</v>
      </c>
      <c r="G162" s="4" t="s">
        <v>173</v>
      </c>
      <c r="H162" s="16">
        <v>72</v>
      </c>
      <c r="I162" s="16">
        <f t="shared" si="22"/>
        <v>1368</v>
      </c>
    </row>
    <row r="163" spans="1:9" x14ac:dyDescent="0.25">
      <c r="A163" s="2">
        <v>47131825</v>
      </c>
      <c r="B163" s="4" t="s">
        <v>69</v>
      </c>
      <c r="C163" s="4">
        <v>50</v>
      </c>
      <c r="D163" s="4"/>
      <c r="E163" s="4">
        <v>23</v>
      </c>
      <c r="F163" s="4">
        <f t="shared" si="21"/>
        <v>27</v>
      </c>
      <c r="G163" s="4" t="s">
        <v>173</v>
      </c>
      <c r="H163" s="16">
        <v>46</v>
      </c>
      <c r="I163" s="16">
        <f t="shared" si="22"/>
        <v>1242</v>
      </c>
    </row>
    <row r="164" spans="1:9" x14ac:dyDescent="0.25">
      <c r="A164" s="2">
        <v>47131825</v>
      </c>
      <c r="B164" s="4" t="s">
        <v>152</v>
      </c>
      <c r="C164" s="4">
        <v>73</v>
      </c>
      <c r="D164" s="4"/>
      <c r="E164" s="4"/>
      <c r="F164" s="4">
        <f t="shared" si="21"/>
        <v>73</v>
      </c>
      <c r="G164" s="4" t="s">
        <v>0</v>
      </c>
      <c r="H164" s="16">
        <v>58</v>
      </c>
      <c r="I164" s="16">
        <f t="shared" si="22"/>
        <v>4234</v>
      </c>
    </row>
    <row r="165" spans="1:9" x14ac:dyDescent="0.25">
      <c r="A165" s="2">
        <v>47131825</v>
      </c>
      <c r="B165" s="4" t="s">
        <v>155</v>
      </c>
      <c r="C165" s="4">
        <v>144</v>
      </c>
      <c r="D165" s="4"/>
      <c r="E165" s="4"/>
      <c r="F165" s="4">
        <f t="shared" si="21"/>
        <v>144</v>
      </c>
      <c r="G165" s="4" t="s">
        <v>0</v>
      </c>
      <c r="H165" s="16">
        <v>84</v>
      </c>
      <c r="I165" s="16">
        <f t="shared" si="22"/>
        <v>12096</v>
      </c>
    </row>
    <row r="166" spans="1:9" x14ac:dyDescent="0.25">
      <c r="A166" s="2">
        <v>47131825</v>
      </c>
      <c r="B166" s="4" t="s">
        <v>153</v>
      </c>
      <c r="C166" s="4"/>
      <c r="D166" s="4"/>
      <c r="E166" s="4"/>
      <c r="F166" s="4">
        <f t="shared" si="21"/>
        <v>0</v>
      </c>
      <c r="G166" s="4" t="s">
        <v>9</v>
      </c>
      <c r="H166" s="16">
        <v>290</v>
      </c>
      <c r="I166" s="16">
        <f t="shared" si="22"/>
        <v>0</v>
      </c>
    </row>
    <row r="167" spans="1:9" x14ac:dyDescent="0.25">
      <c r="A167" s="2">
        <v>47131825</v>
      </c>
      <c r="B167" s="4" t="s">
        <v>154</v>
      </c>
      <c r="C167" s="4">
        <v>75</v>
      </c>
      <c r="D167" s="4"/>
      <c r="E167" s="4">
        <v>10</v>
      </c>
      <c r="F167" s="4">
        <f t="shared" si="21"/>
        <v>65</v>
      </c>
      <c r="G167" s="4" t="s">
        <v>9</v>
      </c>
      <c r="H167" s="16">
        <v>580</v>
      </c>
      <c r="I167" s="16">
        <f t="shared" si="22"/>
        <v>37700</v>
      </c>
    </row>
    <row r="168" spans="1:9" x14ac:dyDescent="0.25">
      <c r="A168" s="2">
        <v>47131825</v>
      </c>
      <c r="B168" s="4" t="s">
        <v>70</v>
      </c>
      <c r="C168" s="4">
        <v>10</v>
      </c>
      <c r="D168" s="4"/>
      <c r="E168" s="4">
        <v>3</v>
      </c>
      <c r="F168" s="4">
        <f t="shared" si="21"/>
        <v>7</v>
      </c>
      <c r="G168" s="4" t="s">
        <v>0</v>
      </c>
      <c r="H168" s="16">
        <v>550</v>
      </c>
      <c r="I168" s="16">
        <f t="shared" si="22"/>
        <v>3850</v>
      </c>
    </row>
    <row r="169" spans="1:9" x14ac:dyDescent="0.25">
      <c r="A169" s="2">
        <v>47131825</v>
      </c>
      <c r="B169" s="4" t="s">
        <v>71</v>
      </c>
      <c r="C169" s="4">
        <v>6</v>
      </c>
      <c r="D169" s="4"/>
      <c r="E169" s="4">
        <v>4</v>
      </c>
      <c r="F169" s="4">
        <f t="shared" si="21"/>
        <v>2</v>
      </c>
      <c r="G169" s="4" t="s">
        <v>0</v>
      </c>
      <c r="H169" s="16">
        <v>770</v>
      </c>
      <c r="I169" s="16">
        <f t="shared" si="22"/>
        <v>1540</v>
      </c>
    </row>
    <row r="170" spans="1:9" x14ac:dyDescent="0.25">
      <c r="A170" s="2">
        <v>47131825</v>
      </c>
      <c r="B170" s="4" t="s">
        <v>158</v>
      </c>
      <c r="C170" s="4">
        <v>1</v>
      </c>
      <c r="D170" s="4"/>
      <c r="E170" s="4"/>
      <c r="F170" s="4">
        <f t="shared" si="21"/>
        <v>1</v>
      </c>
      <c r="G170" s="4" t="s">
        <v>0</v>
      </c>
      <c r="H170" s="16">
        <v>550</v>
      </c>
      <c r="I170" s="16">
        <f t="shared" si="22"/>
        <v>550</v>
      </c>
    </row>
    <row r="171" spans="1:9" x14ac:dyDescent="0.25">
      <c r="A171" s="2">
        <v>47121803</v>
      </c>
      <c r="B171" s="4" t="s">
        <v>124</v>
      </c>
      <c r="C171" s="4">
        <v>21</v>
      </c>
      <c r="D171" s="4"/>
      <c r="E171" s="4">
        <v>16</v>
      </c>
      <c r="F171" s="4">
        <f t="shared" si="21"/>
        <v>5</v>
      </c>
      <c r="G171" s="4" t="s">
        <v>0</v>
      </c>
      <c r="H171" s="16">
        <v>68</v>
      </c>
      <c r="I171" s="16">
        <f t="shared" si="22"/>
        <v>340</v>
      </c>
    </row>
    <row r="172" spans="1:9" x14ac:dyDescent="0.25">
      <c r="A172" s="2">
        <v>47131825</v>
      </c>
      <c r="B172" s="4" t="s">
        <v>72</v>
      </c>
      <c r="C172" s="4">
        <f>35+'San Cristobal'!D14</f>
        <v>46</v>
      </c>
      <c r="D172" s="4"/>
      <c r="E172" s="4">
        <v>29</v>
      </c>
      <c r="F172" s="4">
        <v>19</v>
      </c>
      <c r="G172" s="4" t="s">
        <v>241</v>
      </c>
      <c r="H172" s="16">
        <v>120</v>
      </c>
      <c r="I172" s="16">
        <f t="shared" si="22"/>
        <v>2280</v>
      </c>
    </row>
    <row r="173" spans="1:9" x14ac:dyDescent="0.25">
      <c r="A173" s="2">
        <v>47131825</v>
      </c>
      <c r="B173" s="4" t="s">
        <v>73</v>
      </c>
      <c r="C173" s="4">
        <v>2</v>
      </c>
      <c r="D173" s="4"/>
      <c r="E173" s="4">
        <v>2</v>
      </c>
      <c r="F173" s="4">
        <f t="shared" si="21"/>
        <v>0</v>
      </c>
      <c r="G173" s="4" t="s">
        <v>0</v>
      </c>
      <c r="H173" s="16">
        <v>180</v>
      </c>
      <c r="I173" s="16">
        <f t="shared" si="22"/>
        <v>0</v>
      </c>
    </row>
    <row r="174" spans="1:9" x14ac:dyDescent="0.25">
      <c r="A174" s="2">
        <v>47131825</v>
      </c>
      <c r="B174" s="4" t="s">
        <v>74</v>
      </c>
      <c r="C174" s="4">
        <v>0</v>
      </c>
      <c r="D174" s="4"/>
      <c r="E174" s="4"/>
      <c r="F174" s="4">
        <f t="shared" si="21"/>
        <v>0</v>
      </c>
      <c r="G174" s="4" t="s">
        <v>0</v>
      </c>
      <c r="H174" s="16">
        <v>175</v>
      </c>
      <c r="I174" s="16">
        <f t="shared" si="22"/>
        <v>0</v>
      </c>
    </row>
    <row r="175" spans="1:9" x14ac:dyDescent="0.25">
      <c r="A175" s="2">
        <v>47121701</v>
      </c>
      <c r="B175" s="4" t="s">
        <v>170</v>
      </c>
      <c r="C175" s="4">
        <v>280</v>
      </c>
      <c r="D175" s="4">
        <v>52</v>
      </c>
      <c r="E175" s="4">
        <v>40</v>
      </c>
      <c r="F175" s="4">
        <f t="shared" si="21"/>
        <v>292</v>
      </c>
      <c r="G175" s="4" t="s">
        <v>7</v>
      </c>
      <c r="H175" s="16">
        <v>295</v>
      </c>
      <c r="I175" s="16">
        <f t="shared" si="22"/>
        <v>86140</v>
      </c>
    </row>
    <row r="176" spans="1:9" x14ac:dyDescent="0.25">
      <c r="A176" s="2">
        <v>47121701</v>
      </c>
      <c r="B176" s="4" t="s">
        <v>75</v>
      </c>
      <c r="C176" s="4">
        <v>25</v>
      </c>
      <c r="D176" s="4">
        <v>50</v>
      </c>
      <c r="E176" s="4">
        <v>50</v>
      </c>
      <c r="F176" s="4">
        <f t="shared" si="21"/>
        <v>25</v>
      </c>
      <c r="G176" s="4" t="s">
        <v>7</v>
      </c>
      <c r="H176" s="16">
        <v>295</v>
      </c>
      <c r="I176" s="16">
        <f t="shared" si="22"/>
        <v>7375</v>
      </c>
    </row>
    <row r="177" spans="1:9" x14ac:dyDescent="0.25">
      <c r="A177" s="2">
        <v>47121701</v>
      </c>
      <c r="B177" s="4" t="s">
        <v>76</v>
      </c>
      <c r="C177" s="4">
        <v>18</v>
      </c>
      <c r="D177" s="4">
        <v>50</v>
      </c>
      <c r="E177" s="4">
        <v>27</v>
      </c>
      <c r="F177" s="4">
        <f t="shared" si="21"/>
        <v>41</v>
      </c>
      <c r="G177" s="4" t="s">
        <v>7</v>
      </c>
      <c r="H177" s="16">
        <v>350</v>
      </c>
      <c r="I177" s="16">
        <f t="shared" si="22"/>
        <v>14350</v>
      </c>
    </row>
    <row r="178" spans="1:9" x14ac:dyDescent="0.25">
      <c r="A178" s="2">
        <v>47131825</v>
      </c>
      <c r="B178" s="4" t="s">
        <v>144</v>
      </c>
      <c r="C178" s="4">
        <v>111</v>
      </c>
      <c r="D178" s="4"/>
      <c r="E178" s="4">
        <v>32</v>
      </c>
      <c r="F178" s="4">
        <f t="shared" si="21"/>
        <v>79</v>
      </c>
      <c r="G178" s="4" t="s">
        <v>145</v>
      </c>
      <c r="H178" s="16">
        <v>60</v>
      </c>
      <c r="I178" s="16">
        <f t="shared" si="22"/>
        <v>4740</v>
      </c>
    </row>
    <row r="179" spans="1:9" x14ac:dyDescent="0.25">
      <c r="A179" s="2">
        <v>47131825</v>
      </c>
      <c r="B179" s="4" t="s">
        <v>77</v>
      </c>
      <c r="C179" s="4">
        <v>48</v>
      </c>
      <c r="D179" s="4">
        <v>10</v>
      </c>
      <c r="E179" s="4">
        <v>18</v>
      </c>
      <c r="F179" s="4">
        <f t="shared" si="21"/>
        <v>40</v>
      </c>
      <c r="G179" s="4" t="s">
        <v>0</v>
      </c>
      <c r="H179" s="16">
        <v>169</v>
      </c>
      <c r="I179" s="16">
        <f t="shared" si="22"/>
        <v>6760</v>
      </c>
    </row>
    <row r="180" spans="1:9" x14ac:dyDescent="0.25">
      <c r="A180" s="2">
        <v>47131825</v>
      </c>
      <c r="B180" s="4" t="s">
        <v>78</v>
      </c>
      <c r="C180" s="4">
        <v>107</v>
      </c>
      <c r="D180" s="4">
        <v>50</v>
      </c>
      <c r="E180" s="4">
        <v>74</v>
      </c>
      <c r="F180" s="4">
        <f t="shared" si="21"/>
        <v>83</v>
      </c>
      <c r="G180" s="4" t="s">
        <v>173</v>
      </c>
      <c r="H180" s="16">
        <v>95</v>
      </c>
      <c r="I180" s="16">
        <f t="shared" si="22"/>
        <v>7885</v>
      </c>
    </row>
    <row r="181" spans="1:9" x14ac:dyDescent="0.25">
      <c r="A181" s="2">
        <v>47131825</v>
      </c>
      <c r="B181" s="4" t="s">
        <v>79</v>
      </c>
      <c r="C181" s="4">
        <v>144</v>
      </c>
      <c r="D181" s="4"/>
      <c r="E181" s="4">
        <v>3</v>
      </c>
      <c r="F181" s="4">
        <f t="shared" si="21"/>
        <v>141</v>
      </c>
      <c r="G181" s="4" t="s">
        <v>9</v>
      </c>
      <c r="H181" s="16">
        <v>50</v>
      </c>
      <c r="I181" s="16">
        <f t="shared" si="22"/>
        <v>7050</v>
      </c>
    </row>
    <row r="182" spans="1:9" x14ac:dyDescent="0.25">
      <c r="A182" s="2">
        <v>47131825</v>
      </c>
      <c r="B182" s="4" t="s">
        <v>164</v>
      </c>
      <c r="C182" s="4">
        <v>79</v>
      </c>
      <c r="D182" s="4"/>
      <c r="E182" s="4">
        <v>20</v>
      </c>
      <c r="F182" s="4">
        <f t="shared" si="21"/>
        <v>59</v>
      </c>
      <c r="G182" s="4" t="s">
        <v>0</v>
      </c>
      <c r="H182" s="16">
        <v>92</v>
      </c>
      <c r="I182" s="16">
        <f t="shared" si="22"/>
        <v>5428</v>
      </c>
    </row>
    <row r="183" spans="1:9" x14ac:dyDescent="0.25">
      <c r="A183" s="2">
        <v>47131825</v>
      </c>
      <c r="B183" s="4" t="s">
        <v>80</v>
      </c>
      <c r="C183" s="4">
        <v>50</v>
      </c>
      <c r="D183" s="4">
        <v>63</v>
      </c>
      <c r="E183" s="4">
        <v>54</v>
      </c>
      <c r="F183" s="4">
        <f t="shared" si="21"/>
        <v>59</v>
      </c>
      <c r="G183" s="4" t="s">
        <v>173</v>
      </c>
      <c r="H183" s="16">
        <v>94</v>
      </c>
      <c r="I183" s="16">
        <f t="shared" si="22"/>
        <v>5546</v>
      </c>
    </row>
    <row r="184" spans="1:9" x14ac:dyDescent="0.25">
      <c r="A184" s="2">
        <v>47131825</v>
      </c>
      <c r="B184" s="4" t="s">
        <v>157</v>
      </c>
      <c r="C184" s="4">
        <v>12</v>
      </c>
      <c r="D184" s="4"/>
      <c r="E184" s="4"/>
      <c r="F184" s="4">
        <f t="shared" si="21"/>
        <v>12</v>
      </c>
      <c r="G184" s="4" t="s">
        <v>0</v>
      </c>
      <c r="H184" s="16">
        <v>125</v>
      </c>
      <c r="I184" s="16">
        <f t="shared" si="22"/>
        <v>1500</v>
      </c>
    </row>
    <row r="185" spans="1:9" x14ac:dyDescent="0.25">
      <c r="A185" s="2">
        <v>47131825</v>
      </c>
      <c r="B185" s="4" t="s">
        <v>81</v>
      </c>
      <c r="C185" s="4">
        <v>6</v>
      </c>
      <c r="D185" s="4"/>
      <c r="E185" s="4">
        <v>4</v>
      </c>
      <c r="F185" s="4">
        <f t="shared" si="21"/>
        <v>2</v>
      </c>
      <c r="G185" s="4" t="s">
        <v>0</v>
      </c>
      <c r="H185" s="16">
        <v>80</v>
      </c>
      <c r="I185" s="16">
        <f t="shared" si="22"/>
        <v>160</v>
      </c>
    </row>
    <row r="186" spans="1:9" x14ac:dyDescent="0.25">
      <c r="A186" s="2">
        <v>14111704</v>
      </c>
      <c r="B186" s="4" t="s">
        <v>82</v>
      </c>
      <c r="C186" s="4">
        <v>52</v>
      </c>
      <c r="D186" s="4">
        <v>50</v>
      </c>
      <c r="E186" s="4">
        <v>64</v>
      </c>
      <c r="F186" s="4">
        <f t="shared" si="21"/>
        <v>38</v>
      </c>
      <c r="G186" s="4" t="s">
        <v>8</v>
      </c>
      <c r="H186" s="16">
        <v>701</v>
      </c>
      <c r="I186" s="16">
        <f t="shared" si="22"/>
        <v>26638</v>
      </c>
    </row>
    <row r="187" spans="1:9" x14ac:dyDescent="0.25">
      <c r="A187" s="2">
        <v>47131825</v>
      </c>
      <c r="B187" s="4" t="s">
        <v>83</v>
      </c>
      <c r="C187" s="4">
        <v>124</v>
      </c>
      <c r="D187" s="4"/>
      <c r="E187" s="4">
        <v>120</v>
      </c>
      <c r="F187" s="4">
        <f t="shared" si="21"/>
        <v>4</v>
      </c>
      <c r="G187" s="4" t="s">
        <v>0</v>
      </c>
      <c r="H187" s="16">
        <v>58</v>
      </c>
      <c r="I187" s="16">
        <f t="shared" si="22"/>
        <v>232</v>
      </c>
    </row>
    <row r="188" spans="1:9" x14ac:dyDescent="0.25">
      <c r="A188" s="2">
        <v>47131825</v>
      </c>
      <c r="B188" s="4" t="s">
        <v>197</v>
      </c>
      <c r="C188" s="4">
        <v>20</v>
      </c>
      <c r="D188" s="4"/>
      <c r="E188" s="4"/>
      <c r="F188" s="4">
        <f t="shared" si="21"/>
        <v>20</v>
      </c>
      <c r="G188" s="4" t="s">
        <v>173</v>
      </c>
      <c r="H188" s="16">
        <v>95</v>
      </c>
      <c r="I188" s="16">
        <f t="shared" si="22"/>
        <v>1900</v>
      </c>
    </row>
    <row r="189" spans="1:9" x14ac:dyDescent="0.25">
      <c r="A189" s="2">
        <v>47121803</v>
      </c>
      <c r="B189" s="4" t="s">
        <v>84</v>
      </c>
      <c r="C189" s="4">
        <v>4</v>
      </c>
      <c r="D189" s="4"/>
      <c r="E189" s="4"/>
      <c r="F189" s="4">
        <f t="shared" si="21"/>
        <v>4</v>
      </c>
      <c r="G189" s="4" t="s">
        <v>0</v>
      </c>
      <c r="H189" s="16">
        <v>450</v>
      </c>
      <c r="I189" s="16">
        <f t="shared" si="22"/>
        <v>1800</v>
      </c>
    </row>
    <row r="190" spans="1:9" x14ac:dyDescent="0.25">
      <c r="A190" s="2">
        <v>47131825</v>
      </c>
      <c r="B190" s="4" t="s">
        <v>85</v>
      </c>
      <c r="C190" s="4">
        <v>15</v>
      </c>
      <c r="D190" s="4"/>
      <c r="E190" s="4"/>
      <c r="F190" s="4">
        <f t="shared" si="21"/>
        <v>15</v>
      </c>
      <c r="G190" s="4" t="s">
        <v>0</v>
      </c>
      <c r="H190" s="16">
        <v>90</v>
      </c>
      <c r="I190" s="16">
        <f t="shared" si="22"/>
        <v>1350</v>
      </c>
    </row>
    <row r="191" spans="1:9" x14ac:dyDescent="0.25">
      <c r="A191" s="2">
        <v>47131825</v>
      </c>
      <c r="B191" s="4" t="s">
        <v>258</v>
      </c>
      <c r="C191" s="4">
        <v>50</v>
      </c>
      <c r="D191" s="4"/>
      <c r="E191" s="4">
        <v>10</v>
      </c>
      <c r="F191" s="4">
        <f t="shared" si="21"/>
        <v>40</v>
      </c>
      <c r="G191" s="4" t="s">
        <v>0</v>
      </c>
      <c r="H191" s="16">
        <v>96.5</v>
      </c>
      <c r="I191" s="16">
        <f t="shared" si="22"/>
        <v>3860</v>
      </c>
    </row>
    <row r="192" spans="1:9" x14ac:dyDescent="0.25">
      <c r="A192" s="2">
        <v>52121602</v>
      </c>
      <c r="B192" s="4" t="s">
        <v>86</v>
      </c>
      <c r="C192" s="4">
        <v>25</v>
      </c>
      <c r="D192" s="4"/>
      <c r="E192" s="4">
        <v>13</v>
      </c>
      <c r="F192" s="4">
        <f t="shared" si="21"/>
        <v>12</v>
      </c>
      <c r="G192" s="4" t="s">
        <v>98</v>
      </c>
      <c r="H192" s="16">
        <v>520</v>
      </c>
      <c r="I192" s="16">
        <f t="shared" si="22"/>
        <v>6240</v>
      </c>
    </row>
    <row r="193" spans="1:9" x14ac:dyDescent="0.25">
      <c r="A193" s="2"/>
      <c r="B193" s="4" t="s">
        <v>259</v>
      </c>
      <c r="C193" s="4">
        <v>5</v>
      </c>
      <c r="D193" s="4"/>
      <c r="E193" s="4">
        <v>1</v>
      </c>
      <c r="F193" s="4">
        <f t="shared" si="21"/>
        <v>4</v>
      </c>
      <c r="G193" s="4"/>
      <c r="H193" s="16"/>
      <c r="I193" s="16"/>
    </row>
    <row r="194" spans="1:9" x14ac:dyDescent="0.25">
      <c r="A194" s="2">
        <v>52121701</v>
      </c>
      <c r="B194" s="4" t="s">
        <v>169</v>
      </c>
      <c r="C194" s="4">
        <v>96</v>
      </c>
      <c r="D194" s="4"/>
      <c r="E194" s="4">
        <v>31</v>
      </c>
      <c r="F194" s="4">
        <f t="shared" si="21"/>
        <v>65</v>
      </c>
      <c r="G194" s="4" t="s">
        <v>165</v>
      </c>
      <c r="H194" s="16">
        <v>540</v>
      </c>
      <c r="I194" s="16">
        <f t="shared" si="22"/>
        <v>35100</v>
      </c>
    </row>
    <row r="195" spans="1:9" x14ac:dyDescent="0.25">
      <c r="A195" s="2">
        <v>52121602</v>
      </c>
      <c r="B195" s="4" t="s">
        <v>87</v>
      </c>
      <c r="C195" s="4"/>
      <c r="D195" s="4">
        <v>75</v>
      </c>
      <c r="E195" s="4">
        <v>12</v>
      </c>
      <c r="F195" s="4">
        <f t="shared" si="21"/>
        <v>63</v>
      </c>
      <c r="G195" s="4" t="s">
        <v>159</v>
      </c>
      <c r="H195" s="16">
        <v>2340</v>
      </c>
      <c r="I195" s="16">
        <f t="shared" si="22"/>
        <v>147420</v>
      </c>
    </row>
    <row r="196" spans="1:9" x14ac:dyDescent="0.25">
      <c r="A196" s="2">
        <v>52121703</v>
      </c>
      <c r="B196" s="4" t="s">
        <v>160</v>
      </c>
      <c r="C196" s="4">
        <v>50</v>
      </c>
      <c r="D196" s="4"/>
      <c r="E196" s="4">
        <v>21</v>
      </c>
      <c r="F196" s="4">
        <f t="shared" si="21"/>
        <v>29</v>
      </c>
      <c r="G196" s="4" t="s">
        <v>0</v>
      </c>
      <c r="H196" s="16">
        <v>125</v>
      </c>
      <c r="I196" s="16">
        <f t="shared" si="22"/>
        <v>3625</v>
      </c>
    </row>
    <row r="197" spans="1:9" x14ac:dyDescent="0.25">
      <c r="A197" s="2">
        <v>52152102</v>
      </c>
      <c r="B197" s="4" t="s">
        <v>161</v>
      </c>
      <c r="C197" s="4"/>
      <c r="D197" s="4">
        <v>30</v>
      </c>
      <c r="E197" s="4">
        <v>6</v>
      </c>
      <c r="F197" s="4">
        <f t="shared" si="21"/>
        <v>24</v>
      </c>
      <c r="G197" s="4" t="s">
        <v>10</v>
      </c>
      <c r="H197" s="16">
        <v>1850</v>
      </c>
      <c r="I197" s="16">
        <f t="shared" si="22"/>
        <v>44400</v>
      </c>
    </row>
    <row r="198" spans="1:9" x14ac:dyDescent="0.25">
      <c r="A198" s="2">
        <v>52152102</v>
      </c>
      <c r="B198" s="4" t="s">
        <v>162</v>
      </c>
      <c r="C198" s="4">
        <f>9+'San Cristobal'!D25</f>
        <v>22</v>
      </c>
      <c r="D198" s="4">
        <v>40</v>
      </c>
      <c r="E198" s="4">
        <v>14</v>
      </c>
      <c r="F198" s="4">
        <f t="shared" si="21"/>
        <v>48</v>
      </c>
      <c r="G198" s="4" t="s">
        <v>10</v>
      </c>
      <c r="H198" s="16">
        <v>1395</v>
      </c>
      <c r="I198" s="16">
        <f t="shared" si="22"/>
        <v>66960</v>
      </c>
    </row>
    <row r="199" spans="1:9" x14ac:dyDescent="0.25">
      <c r="A199" s="2">
        <v>52152102</v>
      </c>
      <c r="B199" s="4" t="s">
        <v>163</v>
      </c>
      <c r="C199" s="4">
        <v>20</v>
      </c>
      <c r="D199" s="4"/>
      <c r="E199" s="4">
        <v>1</v>
      </c>
      <c r="F199" s="4">
        <f t="shared" si="21"/>
        <v>19</v>
      </c>
      <c r="G199" s="4" t="s">
        <v>10</v>
      </c>
      <c r="H199" s="16">
        <v>2225</v>
      </c>
      <c r="I199" s="16">
        <f t="shared" si="22"/>
        <v>42275</v>
      </c>
    </row>
    <row r="200" spans="1:9" x14ac:dyDescent="0.25">
      <c r="A200" s="2">
        <v>52152102</v>
      </c>
      <c r="B200" s="4" t="s">
        <v>109</v>
      </c>
      <c r="C200" s="4">
        <f>12+'San Cristobal'!D27</f>
        <v>42</v>
      </c>
      <c r="D200" s="4"/>
      <c r="E200" s="4">
        <v>1</v>
      </c>
      <c r="F200" s="4">
        <f t="shared" si="21"/>
        <v>41</v>
      </c>
      <c r="G200" s="4" t="s">
        <v>10</v>
      </c>
      <c r="H200" s="16">
        <v>2395</v>
      </c>
      <c r="I200" s="16">
        <f t="shared" si="22"/>
        <v>98195</v>
      </c>
    </row>
    <row r="201" spans="1:9" x14ac:dyDescent="0.25">
      <c r="I201" s="27">
        <f>SUM(I153:I200)</f>
        <v>709779</v>
      </c>
    </row>
  </sheetData>
  <sortState ref="B3:B91">
    <sortCondition ref="B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H23" sqref="H23"/>
    </sheetView>
  </sheetViews>
  <sheetFormatPr baseColWidth="10" defaultRowHeight="15" x14ac:dyDescent="0.25"/>
  <cols>
    <col min="1" max="1" width="30.140625" customWidth="1"/>
  </cols>
  <sheetData>
    <row r="1" spans="1:5" x14ac:dyDescent="0.25">
      <c r="A1" t="s">
        <v>210</v>
      </c>
    </row>
    <row r="3" spans="1:5" x14ac:dyDescent="0.25">
      <c r="A3" t="s">
        <v>211</v>
      </c>
      <c r="B3" t="s">
        <v>212</v>
      </c>
      <c r="C3" t="s">
        <v>213</v>
      </c>
      <c r="D3" t="s">
        <v>2</v>
      </c>
      <c r="E3" t="s">
        <v>196</v>
      </c>
    </row>
    <row r="4" spans="1:5" x14ac:dyDescent="0.25">
      <c r="A4" t="s">
        <v>214</v>
      </c>
      <c r="D4">
        <v>6</v>
      </c>
      <c r="E4" t="s">
        <v>196</v>
      </c>
    </row>
    <row r="5" spans="1:5" x14ac:dyDescent="0.25">
      <c r="A5" t="s">
        <v>62</v>
      </c>
      <c r="C5" s="38">
        <v>42747</v>
      </c>
      <c r="D5">
        <v>3</v>
      </c>
      <c r="E5" t="s">
        <v>215</v>
      </c>
    </row>
    <row r="6" spans="1:5" x14ac:dyDescent="0.25">
      <c r="A6" t="s">
        <v>216</v>
      </c>
      <c r="D6">
        <v>2</v>
      </c>
      <c r="E6" t="s">
        <v>215</v>
      </c>
    </row>
    <row r="7" spans="1:5" x14ac:dyDescent="0.25">
      <c r="A7" t="s">
        <v>217</v>
      </c>
      <c r="D7">
        <v>1</v>
      </c>
      <c r="E7" t="s">
        <v>215</v>
      </c>
    </row>
    <row r="8" spans="1:5" x14ac:dyDescent="0.25">
      <c r="A8" t="s">
        <v>181</v>
      </c>
      <c r="D8">
        <v>6</v>
      </c>
      <c r="E8" t="s">
        <v>215</v>
      </c>
    </row>
    <row r="9" spans="1:5" x14ac:dyDescent="0.25">
      <c r="A9" t="s">
        <v>218</v>
      </c>
      <c r="D9">
        <v>13</v>
      </c>
      <c r="E9" t="s">
        <v>215</v>
      </c>
    </row>
    <row r="10" spans="1:5" x14ac:dyDescent="0.25">
      <c r="A10" t="s">
        <v>219</v>
      </c>
      <c r="D10">
        <v>13</v>
      </c>
      <c r="E10" t="s">
        <v>215</v>
      </c>
    </row>
    <row r="11" spans="1:5" x14ac:dyDescent="0.25">
      <c r="A11" t="s">
        <v>220</v>
      </c>
      <c r="D11">
        <v>9</v>
      </c>
      <c r="E11" t="s">
        <v>215</v>
      </c>
    </row>
    <row r="12" spans="1:5" x14ac:dyDescent="0.25">
      <c r="A12" t="s">
        <v>221</v>
      </c>
      <c r="D12">
        <v>11</v>
      </c>
      <c r="E12" t="s">
        <v>196</v>
      </c>
    </row>
    <row r="13" spans="1:5" x14ac:dyDescent="0.25">
      <c r="A13" t="s">
        <v>222</v>
      </c>
      <c r="B13" t="s">
        <v>223</v>
      </c>
      <c r="D13">
        <v>3</v>
      </c>
      <c r="E13" t="s">
        <v>196</v>
      </c>
    </row>
    <row r="14" spans="1:5" x14ac:dyDescent="0.25">
      <c r="A14" t="s">
        <v>224</v>
      </c>
      <c r="C14" s="38">
        <v>42747</v>
      </c>
      <c r="D14">
        <v>11</v>
      </c>
      <c r="E14" t="s">
        <v>225</v>
      </c>
    </row>
    <row r="15" spans="1:5" x14ac:dyDescent="0.25">
      <c r="A15" t="s">
        <v>226</v>
      </c>
      <c r="D15">
        <v>0</v>
      </c>
      <c r="E15" t="s">
        <v>215</v>
      </c>
    </row>
    <row r="16" spans="1:5" x14ac:dyDescent="0.25">
      <c r="A16" t="s">
        <v>227</v>
      </c>
      <c r="D16">
        <v>0</v>
      </c>
      <c r="E16" t="s">
        <v>215</v>
      </c>
    </row>
    <row r="17" spans="1:5" x14ac:dyDescent="0.25">
      <c r="A17" t="s">
        <v>228</v>
      </c>
      <c r="D17">
        <v>2</v>
      </c>
      <c r="E17" t="s">
        <v>1</v>
      </c>
    </row>
    <row r="18" spans="1:5" x14ac:dyDescent="0.25">
      <c r="A18" t="s">
        <v>229</v>
      </c>
      <c r="D18">
        <v>20</v>
      </c>
      <c r="E18" t="s">
        <v>230</v>
      </c>
    </row>
    <row r="19" spans="1:5" x14ac:dyDescent="0.25">
      <c r="A19" t="s">
        <v>82</v>
      </c>
      <c r="B19" t="s">
        <v>231</v>
      </c>
      <c r="D19">
        <v>14</v>
      </c>
      <c r="E19" t="s">
        <v>215</v>
      </c>
    </row>
    <row r="20" spans="1:5" x14ac:dyDescent="0.25">
      <c r="A20" t="s">
        <v>232</v>
      </c>
      <c r="D20">
        <v>1</v>
      </c>
      <c r="E20" t="s">
        <v>225</v>
      </c>
    </row>
    <row r="21" spans="1:5" x14ac:dyDescent="0.25">
      <c r="A21" t="s">
        <v>84</v>
      </c>
      <c r="D21">
        <v>5</v>
      </c>
      <c r="E21" t="s">
        <v>196</v>
      </c>
    </row>
    <row r="22" spans="1:5" x14ac:dyDescent="0.25">
      <c r="A22" t="s">
        <v>233</v>
      </c>
      <c r="D22">
        <v>0</v>
      </c>
      <c r="E22" t="s">
        <v>215</v>
      </c>
    </row>
    <row r="23" spans="1:5" x14ac:dyDescent="0.25">
      <c r="A23" t="s">
        <v>234</v>
      </c>
      <c r="D23">
        <v>22</v>
      </c>
      <c r="E23" t="s">
        <v>235</v>
      </c>
    </row>
    <row r="24" spans="1:5" x14ac:dyDescent="0.25">
      <c r="A24" t="s">
        <v>236</v>
      </c>
      <c r="D24">
        <v>1</v>
      </c>
      <c r="E24" t="s">
        <v>215</v>
      </c>
    </row>
    <row r="25" spans="1:5" x14ac:dyDescent="0.25">
      <c r="A25" t="s">
        <v>237</v>
      </c>
      <c r="C25" t="s">
        <v>238</v>
      </c>
      <c r="D25">
        <v>13</v>
      </c>
      <c r="E25" t="s">
        <v>215</v>
      </c>
    </row>
    <row r="26" spans="1:5" x14ac:dyDescent="0.25">
      <c r="A26" t="s">
        <v>237</v>
      </c>
      <c r="C26" t="s">
        <v>239</v>
      </c>
      <c r="D26">
        <v>3</v>
      </c>
      <c r="E26" t="s">
        <v>215</v>
      </c>
    </row>
    <row r="27" spans="1:5" x14ac:dyDescent="0.25">
      <c r="A27" t="s">
        <v>240</v>
      </c>
      <c r="D27">
        <v>30</v>
      </c>
      <c r="E27" t="s">
        <v>215</v>
      </c>
    </row>
    <row r="28" spans="1:5" x14ac:dyDescent="0.25">
      <c r="A28" t="s">
        <v>163</v>
      </c>
      <c r="D28">
        <v>0</v>
      </c>
      <c r="E28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28-02-18</vt:lpstr>
      <vt:lpstr>San Cristobal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Leomar Moreno</dc:creator>
  <cp:lastModifiedBy>Henry Nunez</cp:lastModifiedBy>
  <cp:lastPrinted>2018-02-06T14:05:21Z</cp:lastPrinted>
  <dcterms:created xsi:type="dcterms:W3CDTF">2017-03-01T14:29:18Z</dcterms:created>
  <dcterms:modified xsi:type="dcterms:W3CDTF">2018-03-09T13:23:08Z</dcterms:modified>
</cp:coreProperties>
</file>