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zmaida.Alcala\Documents\"/>
    </mc:Choice>
  </mc:AlternateContent>
  <bookViews>
    <workbookView xWindow="0" yWindow="0" windowWidth="28800" windowHeight="11985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C18" i="1"/>
  <c r="C22" i="1"/>
  <c r="C40" i="1" l="1"/>
  <c r="C42" i="1" s="1"/>
  <c r="C35" i="1"/>
  <c r="C37" i="1" s="1"/>
  <c r="C43" i="1" s="1"/>
  <c r="C24" i="1"/>
  <c r="C19" i="1"/>
  <c r="C29" i="1" l="1"/>
  <c r="C30" i="1" s="1"/>
  <c r="C46" i="1" s="1"/>
</calcChain>
</file>

<file path=xl/sharedStrings.xml><?xml version="1.0" encoding="utf-8"?>
<sst xmlns="http://schemas.openxmlformats.org/spreadsheetml/2006/main" count="29" uniqueCount="29">
  <si>
    <t>Balance General</t>
  </si>
  <si>
    <t xml:space="preserve"> ( VALORES ES RD$)</t>
  </si>
  <si>
    <t>ACTIVOS</t>
  </si>
  <si>
    <t>ACTIVOS CORRIENTES</t>
  </si>
  <si>
    <t>DISPONIBILIDADES EN CAJA Y BANCOS</t>
  </si>
  <si>
    <t>TOTAL ACTIVOS CORRIENTES</t>
  </si>
  <si>
    <t>ACTIVOS NO CORRIENTES</t>
  </si>
  <si>
    <t>CREDITOS A COBRAR A LARGO PLAZO</t>
  </si>
  <si>
    <t>INVERSIONES FINANCIERAS A LARGO PLAZO</t>
  </si>
  <si>
    <t>BIENES DE USO (ACTIVOS NO FINANCIEROS)</t>
  </si>
  <si>
    <t>DEP. ACUM-BIENES DE USO</t>
  </si>
  <si>
    <t>EQUIPOS DE TRANSPORTE</t>
  </si>
  <si>
    <t>DEP. EQUIPOS DE TRANSPORTE</t>
  </si>
  <si>
    <t>EDIFICACIONES</t>
  </si>
  <si>
    <t>TOTAL ACTIVOS NO CORRIENTES</t>
  </si>
  <si>
    <t>TOTAL ACTIVOS</t>
  </si>
  <si>
    <t>PASIVOS</t>
  </si>
  <si>
    <t>PASIVOS CORRIENTES</t>
  </si>
  <si>
    <t>CUENTAS POR PAGAR A CORTO PLAZO</t>
  </si>
  <si>
    <t>TOTAL PASIVOS CORRIENTES</t>
  </si>
  <si>
    <t>PASIVOS NO CORRIENTES</t>
  </si>
  <si>
    <t>TOTAL PASIVOS</t>
  </si>
  <si>
    <t>PATRIMONIO</t>
  </si>
  <si>
    <t>PATRIMONIO INICIAL</t>
  </si>
  <si>
    <t>RESULTADO DE EJERCICIOS ANTERIORES</t>
  </si>
  <si>
    <t>TOTAL PATRIMONIO NETO DEL GOBIERNO CENTRAL</t>
  </si>
  <si>
    <t>TOTAL PASIVOS Y PATRIMONIO</t>
  </si>
  <si>
    <t>Al 30 de Abril 2018</t>
  </si>
  <si>
    <t xml:space="preserve">INVENTARIOS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</si>
</sst>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/>
    </xf>
    <xf numFmtId="43" fontId="6" fillId="2" borderId="0" xfId="1" applyFont="1" applyFill="1" applyBorder="1" applyAlignment="1">
      <alignment horizontal="center" vertical="center"/>
    </xf>
    <xf numFmtId="43" fontId="6" fillId="3" borderId="0" xfId="0" applyNumberFormat="1" applyFont="1" applyFill="1" applyBorder="1" applyAlignment="1">
      <alignment vertical="center" wrapText="1"/>
    </xf>
    <xf numFmtId="43" fontId="5" fillId="2" borderId="1" xfId="1" applyFont="1" applyFill="1" applyBorder="1" applyAlignment="1">
      <alignment vertical="center" wrapText="1"/>
    </xf>
    <xf numFmtId="43" fontId="5" fillId="2" borderId="0" xfId="1" applyFont="1" applyFill="1" applyBorder="1" applyAlignment="1">
      <alignment vertical="center" wrapText="1"/>
    </xf>
    <xf numFmtId="43" fontId="5" fillId="2" borderId="0" xfId="1" applyFont="1" applyFill="1" applyBorder="1" applyAlignment="1">
      <alignment vertical="center"/>
    </xf>
    <xf numFmtId="43" fontId="6" fillId="2" borderId="0" xfId="1" applyFont="1" applyFill="1" applyBorder="1" applyAlignment="1">
      <alignment vertical="center" wrapText="1"/>
    </xf>
    <xf numFmtId="43" fontId="5" fillId="2" borderId="3" xfId="0" applyNumberFormat="1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43" fontId="6" fillId="2" borderId="1" xfId="1" applyFont="1" applyFill="1" applyBorder="1" applyAlignment="1">
      <alignment vertical="center" wrapText="1"/>
    </xf>
    <xf numFmtId="43" fontId="5" fillId="2" borderId="3" xfId="1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43" fontId="0" fillId="0" borderId="0" xfId="0" applyNumberFormat="1"/>
    <xf numFmtId="0" fontId="6" fillId="3" borderId="0" xfId="0" applyFont="1" applyFill="1" applyBorder="1" applyAlignment="1">
      <alignment horizontal="left" vertical="center"/>
    </xf>
    <xf numFmtId="43" fontId="6" fillId="3" borderId="0" xfId="1" applyFont="1" applyFill="1" applyBorder="1" applyAlignment="1">
      <alignment vertical="center" wrapText="1"/>
    </xf>
    <xf numFmtId="43" fontId="6" fillId="3" borderId="0" xfId="1" applyFont="1" applyFill="1" applyBorder="1" applyAlignment="1">
      <alignment vertical="center"/>
    </xf>
    <xf numFmtId="43" fontId="6" fillId="3" borderId="2" xfId="1" applyFont="1" applyFill="1" applyBorder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4.jpg@01D1CC9A.C2CBEFB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1905000</xdr:colOff>
      <xdr:row>0</xdr:row>
      <xdr:rowOff>38100</xdr:rowOff>
    </xdr:from>
    <xdr:to>
      <xdr:col>1</xdr:col>
      <xdr:colOff>4210049</xdr:colOff>
      <xdr:row>6</xdr:row>
      <xdr:rowOff>171450</xdr:rowOff>
    </xdr:to>
    <xdr:pic>
      <xdr:nvPicPr>
        <xdr:cNvPr id="2" name="Imagen 1" descr="logo recortado"/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38100"/>
          <a:ext cx="2305049" cy="1276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alance%20General%20al%203103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/>
      <sheetData sheetId="1">
        <row r="24">
          <cell r="B24">
            <v>63092056573.279991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C46"/>
  <sheetViews>
    <sheetView tabSelected="1" workbookViewId="0">
      <selection activeCell="B17" sqref="B17"/>
    </sheetView>
  </sheetViews>
  <sheetFormatPr baseColWidth="10" defaultRowHeight="15" x14ac:dyDescent="0.25"/>
  <cols>
    <col min="2" max="2" width="68.140625" bestFit="1" customWidth="1"/>
    <col min="3" max="3" width="22.5703125" bestFit="1" customWidth="1"/>
  </cols>
  <sheetData>
    <row r="7" spans="2:3" ht="18" x14ac:dyDescent="0.25">
      <c r="B7" s="23"/>
      <c r="C7" s="23"/>
    </row>
    <row r="8" spans="2:3" ht="18" x14ac:dyDescent="0.25">
      <c r="B8" s="23" t="s">
        <v>0</v>
      </c>
      <c r="C8" s="23"/>
    </row>
    <row r="9" spans="2:3" ht="18" x14ac:dyDescent="0.25">
      <c r="B9" s="23" t="s">
        <v>27</v>
      </c>
      <c r="C9" s="23"/>
    </row>
    <row r="10" spans="2:3" x14ac:dyDescent="0.25">
      <c r="B10" s="24" t="s">
        <v>1</v>
      </c>
      <c r="C10" s="24"/>
    </row>
    <row r="12" spans="2:3" ht="15.75" x14ac:dyDescent="0.25">
      <c r="B12" s="1"/>
      <c r="C12" s="2"/>
    </row>
    <row r="13" spans="2:3" ht="15.75" x14ac:dyDescent="0.25">
      <c r="B13" s="1"/>
      <c r="C13" s="2"/>
    </row>
    <row r="14" spans="2:3" ht="16.5" x14ac:dyDescent="0.25">
      <c r="B14" s="3" t="s">
        <v>2</v>
      </c>
      <c r="C14" s="4"/>
    </row>
    <row r="15" spans="2:3" ht="16.5" x14ac:dyDescent="0.25">
      <c r="B15" s="3"/>
      <c r="C15" s="4"/>
    </row>
    <row r="16" spans="2:3" ht="16.5" x14ac:dyDescent="0.25">
      <c r="B16" s="3" t="s">
        <v>3</v>
      </c>
      <c r="C16" s="5"/>
    </row>
    <row r="17" spans="2:3" ht="16.5" x14ac:dyDescent="0.25">
      <c r="B17" s="6" t="s">
        <v>4</v>
      </c>
      <c r="C17" s="7">
        <v>424680347.32999998</v>
      </c>
    </row>
    <row r="18" spans="2:3" ht="16.5" x14ac:dyDescent="0.25">
      <c r="B18" s="6" t="s">
        <v>28</v>
      </c>
      <c r="C18" s="8">
        <f>59545017.66-1200000</f>
        <v>58345017.659999996</v>
      </c>
    </row>
    <row r="19" spans="2:3" ht="16.5" x14ac:dyDescent="0.25">
      <c r="B19" s="3" t="s">
        <v>5</v>
      </c>
      <c r="C19" s="9">
        <f>SUM(C17:C18)</f>
        <v>483025364.99000001</v>
      </c>
    </row>
    <row r="20" spans="2:3" ht="16.5" x14ac:dyDescent="0.25">
      <c r="B20" s="3"/>
      <c r="C20" s="10"/>
    </row>
    <row r="21" spans="2:3" ht="16.5" x14ac:dyDescent="0.25">
      <c r="B21" s="3" t="s">
        <v>6</v>
      </c>
      <c r="C21" s="11"/>
    </row>
    <row r="22" spans="2:3" ht="16.5" x14ac:dyDescent="0.25">
      <c r="B22" s="6" t="s">
        <v>7</v>
      </c>
      <c r="C22" s="12">
        <f>22326512.14-992371.82</f>
        <v>21334140.32</v>
      </c>
    </row>
    <row r="23" spans="2:3" ht="16.5" x14ac:dyDescent="0.25">
      <c r="B23" s="6" t="s">
        <v>8</v>
      </c>
      <c r="C23" s="12">
        <f>+[1]Hoja2!B24+108916167.32+1200000</f>
        <v>63202172740.599991</v>
      </c>
    </row>
    <row r="24" spans="2:3" ht="16.5" x14ac:dyDescent="0.25">
      <c r="B24" s="19" t="s">
        <v>9</v>
      </c>
      <c r="C24" s="20">
        <f>6372556.21+15363621.03+4885878.3+10143042.2+8534458.43+2046708.68+6166478.63+6594.4+18565303.93+101775+19140+121452+32400+6451550.12+286347.62+1826814.65+257260+58420.4+497643.5+109600+780972.91+268252.16+76711+1963311.22+211065.12+410011.28</f>
        <v>85557368.790000021</v>
      </c>
    </row>
    <row r="25" spans="2:3" ht="16.5" x14ac:dyDescent="0.25">
      <c r="B25" s="19" t="s">
        <v>10</v>
      </c>
      <c r="C25" s="21">
        <v>-15263368.640000001</v>
      </c>
    </row>
    <row r="26" spans="2:3" ht="16.5" x14ac:dyDescent="0.25">
      <c r="B26" s="19" t="s">
        <v>11</v>
      </c>
      <c r="C26" s="20">
        <v>18565303.93</v>
      </c>
    </row>
    <row r="27" spans="2:3" ht="16.5" x14ac:dyDescent="0.25">
      <c r="B27" s="19" t="s">
        <v>12</v>
      </c>
      <c r="C27" s="20">
        <v>-2560000</v>
      </c>
    </row>
    <row r="28" spans="2:3" ht="16.5" x14ac:dyDescent="0.25">
      <c r="B28" s="19" t="s">
        <v>13</v>
      </c>
      <c r="C28" s="22">
        <v>52500000</v>
      </c>
    </row>
    <row r="29" spans="2:3" ht="16.5" x14ac:dyDescent="0.25">
      <c r="B29" s="3" t="s">
        <v>14</v>
      </c>
      <c r="C29" s="10">
        <f>SUM(C21:C28)</f>
        <v>63362306184.999992</v>
      </c>
    </row>
    <row r="30" spans="2:3" ht="17.25" thickBot="1" x14ac:dyDescent="0.3">
      <c r="B30" s="3" t="s">
        <v>15</v>
      </c>
      <c r="C30" s="13">
        <f>+C29+C19</f>
        <v>63845331549.98999</v>
      </c>
    </row>
    <row r="31" spans="2:3" ht="17.25" thickTop="1" x14ac:dyDescent="0.25">
      <c r="B31" s="3"/>
      <c r="C31" s="14"/>
    </row>
    <row r="32" spans="2:3" ht="16.5" x14ac:dyDescent="0.25">
      <c r="B32" s="3" t="s">
        <v>16</v>
      </c>
      <c r="C32" s="14"/>
    </row>
    <row r="33" spans="2:3" ht="16.5" x14ac:dyDescent="0.25">
      <c r="B33" s="3" t="s">
        <v>17</v>
      </c>
      <c r="C33" s="5"/>
    </row>
    <row r="34" spans="2:3" ht="16.5" x14ac:dyDescent="0.25">
      <c r="B34" s="6" t="s">
        <v>18</v>
      </c>
      <c r="C34" s="12">
        <v>2428330.0699999998</v>
      </c>
    </row>
    <row r="35" spans="2:3" ht="16.5" x14ac:dyDescent="0.25">
      <c r="B35" s="3" t="s">
        <v>19</v>
      </c>
      <c r="C35" s="9">
        <f>SUM(C34:C34)</f>
        <v>2428330.0699999998</v>
      </c>
    </row>
    <row r="36" spans="2:3" ht="16.5" x14ac:dyDescent="0.25">
      <c r="B36" s="3" t="s">
        <v>20</v>
      </c>
      <c r="C36" s="10">
        <v>0</v>
      </c>
    </row>
    <row r="37" spans="2:3" ht="16.5" x14ac:dyDescent="0.25">
      <c r="B37" s="3" t="s">
        <v>21</v>
      </c>
      <c r="C37" s="9">
        <f>+C35+C36</f>
        <v>2428330.0699999998</v>
      </c>
    </row>
    <row r="38" spans="2:3" ht="16.5" x14ac:dyDescent="0.25">
      <c r="B38" s="3"/>
      <c r="C38" s="14"/>
    </row>
    <row r="39" spans="2:3" ht="16.5" x14ac:dyDescent="0.25">
      <c r="B39" s="3" t="s">
        <v>22</v>
      </c>
      <c r="C39" s="10"/>
    </row>
    <row r="40" spans="2:3" ht="16.5" x14ac:dyDescent="0.25">
      <c r="B40" s="19" t="s">
        <v>23</v>
      </c>
      <c r="C40" s="20">
        <f>30450391834+24326902893+5014564781.9+6852000+3123561829.2</f>
        <v>62922273338.099998</v>
      </c>
    </row>
    <row r="41" spans="2:3" ht="16.5" x14ac:dyDescent="0.25">
      <c r="B41" s="19" t="s">
        <v>24</v>
      </c>
      <c r="C41" s="20">
        <v>920629881.82000005</v>
      </c>
    </row>
    <row r="42" spans="2:3" ht="16.5" x14ac:dyDescent="0.25">
      <c r="B42" s="3" t="s">
        <v>25</v>
      </c>
      <c r="C42" s="15">
        <f>SUM(C40:C41)</f>
        <v>63842903219.919998</v>
      </c>
    </row>
    <row r="43" spans="2:3" ht="17.25" thickBot="1" x14ac:dyDescent="0.3">
      <c r="B43" s="3" t="s">
        <v>26</v>
      </c>
      <c r="C43" s="16">
        <f>+C37+C42</f>
        <v>63845331549.989998</v>
      </c>
    </row>
    <row r="44" spans="2:3" ht="17.25" thickTop="1" x14ac:dyDescent="0.25">
      <c r="B44" s="3"/>
      <c r="C44" s="17"/>
    </row>
    <row r="46" spans="2:3" x14ac:dyDescent="0.25">
      <c r="C46" s="18">
        <f>+C30-C43</f>
        <v>0</v>
      </c>
    </row>
  </sheetData>
  <mergeCells count="4">
    <mergeCell ref="B7:C7"/>
    <mergeCell ref="B8:C8"/>
    <mergeCell ref="B9:C9"/>
    <mergeCell ref="B10:C10"/>
  </mergeCells>
  <pageMargins left="0.25" right="0.25" top="0.75" bottom="0.75" header="0.3" footer="0.3"/>
  <pageSetup scale="85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Lizmaida Alcala</dc:creator>
  <cp:lastModifiedBy>Lizmaida Alcala</cp:lastModifiedBy>
  <cp:lastPrinted>2018-05-09T20:54:36Z</cp:lastPrinted>
  <dcterms:created xsi:type="dcterms:W3CDTF">2018-04-06T22:30:27Z</dcterms:created>
  <dcterms:modified xsi:type="dcterms:W3CDTF">2018-05-09T20:54:40Z</dcterms:modified>
</cp:coreProperties>
</file>