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12 Diciembre/"/>
    </mc:Choice>
  </mc:AlternateContent>
  <xr:revisionPtr revIDLastSave="431" documentId="13_ncr:1_{B85CAEF5-840A-4C54-85A2-8EF81F548565}" xr6:coauthVersionLast="47" xr6:coauthVersionMax="47" xr10:uidLastSave="{5E786C78-6381-472C-BC1A-31547B016C8D}"/>
  <bookViews>
    <workbookView xWindow="-120" yWindow="-120" windowWidth="29040" windowHeight="15720" xr2:uid="{00000000-000D-0000-FFFF-FFFF00000000}"/>
  </bookViews>
  <sheets>
    <sheet name="Presupuesto" sheetId="1" r:id="rId1"/>
  </sheets>
  <definedNames>
    <definedName name="_xlnm._FilterDatabase" localSheetId="0" hidden="1">Presupuesto!$B$15:$F$15</definedName>
    <definedName name="_xlnm.Print_Area" localSheetId="0">Presupuesto!$A$1:$D$210</definedName>
    <definedName name="_xlnm.Print_Titles" localSheetId="0">Presupuesto!$15:$15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6  Page 3_4d5f7177-77f5-47e6-9a51-234456bb642a" name="Table006  Page 3" connection="Consulta - Table006 (Page 3)"/>
          <x15:modelTable id="Table001  Page 1_95350603-7a10-446a-83a8-f03bd76c7c4c" name="Table001  Page 1" connection="Consulta - Table001 (Page 1)"/>
          <x15:modelTable id="Table002  Page 1_3cbc6d54-0a65-44e7-8e38-8391b2b25fb1" name="Table002  Page 1" connection="Consulta - Table002 (Page 1)"/>
          <x15:modelTable id="Table004  Page 2_1a8e2ae5-da52-45ec-9c4c-01c917fe0c79" name="Table004  Page 2" connection="Consulta - Table004 (Page 2)"/>
          <x15:modelTable id="Table008  Page 4_f00c7ec6-849a-46ee-86d7-5d7730b65d03" name="Table008  Page 4" connection="Consulta - Table008 (Page 4)"/>
          <x15:modelTable id="Table010  Page 5_c9d82211-e322-46de-8c00-e893da21223e" name="Table010  Page 5" connection="Consulta - Table010 (Page 5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86" i="1"/>
  <c r="D163" i="1"/>
  <c r="D162" i="1" s="1"/>
  <c r="D159" i="1"/>
  <c r="D156" i="1"/>
  <c r="D149" i="1"/>
  <c r="D147" i="1"/>
  <c r="D145" i="1"/>
  <c r="D143" i="1"/>
  <c r="D139" i="1"/>
  <c r="D120" i="1"/>
  <c r="D119" i="1"/>
  <c r="D105" i="1"/>
  <c r="D99" i="1"/>
  <c r="D96" i="1"/>
  <c r="D94" i="1"/>
  <c r="D90" i="1"/>
  <c r="D87" i="1"/>
  <c r="D84" i="1"/>
  <c r="D80" i="1"/>
  <c r="D67" i="1"/>
  <c r="D62" i="1"/>
  <c r="D57" i="1"/>
  <c r="D35" i="1" s="1"/>
  <c r="D52" i="1"/>
  <c r="D49" i="1"/>
  <c r="D47" i="1"/>
  <c r="D43" i="1"/>
  <c r="D36" i="1"/>
  <c r="D31" i="1"/>
  <c r="D26" i="1"/>
  <c r="C143" i="1"/>
  <c r="C26" i="1"/>
  <c r="C163" i="1"/>
  <c r="C162" i="1" s="1"/>
  <c r="C159" i="1"/>
  <c r="C156" i="1"/>
  <c r="C149" i="1"/>
  <c r="C147" i="1"/>
  <c r="C139" i="1"/>
  <c r="C120" i="1"/>
  <c r="C119" i="1" s="1"/>
  <c r="C105" i="1"/>
  <c r="C99" i="1"/>
  <c r="C96" i="1"/>
  <c r="C90" i="1"/>
  <c r="C87" i="1"/>
  <c r="C84" i="1"/>
  <c r="C80" i="1"/>
  <c r="C67" i="1"/>
  <c r="C62" i="1"/>
  <c r="C57" i="1"/>
  <c r="C52" i="1"/>
  <c r="C49" i="1"/>
  <c r="C36" i="1"/>
  <c r="C47" i="1"/>
  <c r="C43" i="1"/>
  <c r="C18" i="1"/>
  <c r="C31" i="1"/>
  <c r="C145" i="1"/>
  <c r="C94" i="1"/>
  <c r="D138" i="1" l="1"/>
  <c r="D83" i="1"/>
  <c r="C138" i="1"/>
  <c r="D17" i="1"/>
  <c r="D175" i="1"/>
  <c r="C83" i="1"/>
  <c r="C35" i="1"/>
  <c r="C17" i="1"/>
  <c r="C186" i="1"/>
  <c r="D188" i="1" l="1"/>
  <c r="C175" i="1"/>
  <c r="C18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FC22C4-D036-4776-879A-133E45886242}" name="Consulta - Table001 (Page 1)" description="Conexión a la consulta 'Table001 (Page 1)' en el libro." type="100" refreshedVersion="8" minRefreshableVersion="5">
    <extLst>
      <ext xmlns:x15="http://schemas.microsoft.com/office/spreadsheetml/2010/11/main" uri="{DE250136-89BD-433C-8126-D09CA5730AF9}">
        <x15:connection id="d270866a-b008-4d5b-93a5-43a8241942db"/>
      </ext>
    </extLst>
  </connection>
  <connection id="2" xr16:uid="{0E66EC0F-74EA-44E2-8AD5-F4F93DC6EAFC}" name="Consulta - Table002 (Page 1)" description="Conexión a la consulta 'Table002 (Page 1)' en el libro." type="100" refreshedVersion="8" minRefreshableVersion="5">
    <extLst>
      <ext xmlns:x15="http://schemas.microsoft.com/office/spreadsheetml/2010/11/main" uri="{DE250136-89BD-433C-8126-D09CA5730AF9}">
        <x15:connection id="ee638ab2-b00a-45f9-91fd-643dd742da03"/>
      </ext>
    </extLst>
  </connection>
  <connection id="3" xr16:uid="{2FD3BDA4-2341-4E10-8A51-862ECB73B248}" name="Consulta - Table004 (Page 2)" description="Conexión a la consulta 'Table004 (Page 2)' en el libro." type="100" refreshedVersion="8" minRefreshableVersion="5">
    <extLst>
      <ext xmlns:x15="http://schemas.microsoft.com/office/spreadsheetml/2010/11/main" uri="{DE250136-89BD-433C-8126-D09CA5730AF9}">
        <x15:connection id="a5b37dc8-f528-4fa7-ae8a-02c1796a5ead"/>
      </ext>
    </extLst>
  </connection>
  <connection id="4" xr16:uid="{6B386E50-B909-4430-8382-5C98B3C96BCC}" keepAlive="1" name="Consulta - Table004 (Page 2) (2)" description="Conexión a la consulta 'Table004 (Page 2) (2)' en el libro." type="5" refreshedVersion="0" background="1">
    <dbPr connection="Provider=Microsoft.Mashup.OleDb.1;Data Source=$Workbook$;Location=&quot;Table004 (Page 2) (2)&quot;;Extended Properties=&quot;&quot;" command="SELECT * FROM [Table004 (Page 2) (2)]"/>
  </connection>
  <connection id="5" xr16:uid="{614DCE3E-5C2A-4D0E-8AD5-648C93B4DD94}" name="Consulta - Table006 (Page 3)" description="Conexión a la consulta 'Table006 (Page 3)' en el libro." type="100" refreshedVersion="8" minRefreshableVersion="5">
    <extLst>
      <ext xmlns:x15="http://schemas.microsoft.com/office/spreadsheetml/2010/11/main" uri="{DE250136-89BD-433C-8126-D09CA5730AF9}">
        <x15:connection id="bf637b8a-0d2e-4470-8e13-3cec46a3c50b"/>
      </ext>
    </extLst>
  </connection>
  <connection id="6" xr16:uid="{91F57BAE-A78C-41AF-A491-D20FDD259B20}" keepAlive="1" name="Consulta - Table006 (Page 3) (2)" description="Conexión a la consulta 'Table006 (Page 3) (2)' en el libro." type="5" refreshedVersion="0" background="1">
    <dbPr connection="Provider=Microsoft.Mashup.OleDb.1;Data Source=$Workbook$;Location=&quot;Table006 (Page 3) (2)&quot;;Extended Properties=&quot;&quot;" command="SELECT * FROM [Table006 (Page 3) (2)]"/>
  </connection>
  <connection id="7" xr16:uid="{3EC74682-5968-46BC-BA3A-5B771D4D4CE5}" name="Consulta - Table008 (Page 4)" description="Conexión a la consulta 'Table008 (Page 4)' en el libro." type="100" refreshedVersion="8" minRefreshableVersion="5">
    <extLst>
      <ext xmlns:x15="http://schemas.microsoft.com/office/spreadsheetml/2010/11/main" uri="{DE250136-89BD-433C-8126-D09CA5730AF9}">
        <x15:connection id="c615dfed-d84b-4b57-9733-5db2218a2bcb"/>
      </ext>
    </extLst>
  </connection>
  <connection id="8" xr16:uid="{FDD40922-6333-4946-8707-FBF06A9A44C0}" keepAlive="1" name="Consulta - Table008 (Page 4) (2)" description="Conexión a la consulta 'Table008 (Page 4) (2)' en el libro." type="5" refreshedVersion="0" background="1">
    <dbPr connection="Provider=Microsoft.Mashup.OleDb.1;Data Source=$Workbook$;Location=&quot;Table008 (Page 4) (2)&quot;;Extended Properties=&quot;&quot;" command="SELECT * FROM [Table008 (Page 4) (2)]"/>
  </connection>
  <connection id="9" xr16:uid="{DD30DB10-7705-475C-85A5-75FEBE9567EB}" name="Consulta - Table010 (Page 5)" description="Conexión a la consulta 'Table010 (Page 5)' en el libro." type="100" refreshedVersion="8" minRefreshableVersion="5">
    <extLst>
      <ext xmlns:x15="http://schemas.microsoft.com/office/spreadsheetml/2010/11/main" uri="{DE250136-89BD-433C-8126-D09CA5730AF9}">
        <x15:connection id="c53e0426-48f7-4630-b27a-3f00764ec81d"/>
      </ext>
    </extLst>
  </connection>
  <connection id="10" xr16:uid="{59499B4E-D44E-4B03-9EB2-3F68BEBFD438}" keepAlive="1" name="Consulta - Table010 (Page 5) (2)" description="Conexión a la consulta 'Table010 (Page 5) (2)' en el libro." type="5" refreshedVersion="0" background="1">
    <dbPr connection="Provider=Microsoft.Mashup.OleDb.1;Data Source=$Workbook$;Location=&quot;Table010 (Page 5) (2)&quot;;Extended Properties=&quot;&quot;" command="SELECT * FROM [Table010 (Page 5) (2)]"/>
  </connection>
  <connection id="11" xr16:uid="{0297FDF4-2DB9-4EC1-93BA-A8A97ABB0610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<sst xmlns="http://schemas.openxmlformats.org/spreadsheetml/2006/main" count="344" uniqueCount="344">
  <si>
    <t>INSTITUTO NACIONAL DE BIENESTAR MAGISTERIAL (INABIMA)</t>
  </si>
  <si>
    <t>TOTAL GASTOS Y APLICACIONES FINANCIERAS</t>
  </si>
  <si>
    <t>Presupuesto Aprobado</t>
  </si>
  <si>
    <t>Detalle</t>
  </si>
  <si>
    <t>Presupuesto Modificado</t>
  </si>
  <si>
    <t>Presupuesto Aprobado:</t>
  </si>
  <si>
    <t>Se refiere al Presupuesto aprobado en la Ley de Presupuesto General del Estado.</t>
  </si>
  <si>
    <t>Presupuesto Modificado:</t>
  </si>
  <si>
    <t>Se refiere al presupuesto aprobado en caso de que el Congreso Nacional apruebe un presupuesto complementario.</t>
  </si>
  <si>
    <t xml:space="preserve">Total Devengado: </t>
  </si>
  <si>
    <t xml:space="preserve">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ley. </t>
  </si>
  <si>
    <t>Observaciones</t>
  </si>
  <si>
    <t>Valores RD$</t>
  </si>
  <si>
    <t>Sueldos fijos</t>
  </si>
  <si>
    <t>Personal de carácter temporal</t>
  </si>
  <si>
    <t>Sueldo Anual No. 13</t>
  </si>
  <si>
    <t>Prestación laboral por desvinculación</t>
  </si>
  <si>
    <t>Proporción de vacaciones no disfrutadas</t>
  </si>
  <si>
    <t>REMUNERACIONES Y CONTRIBUCIONES</t>
  </si>
  <si>
    <t>2.1.1</t>
  </si>
  <si>
    <t>REMUNERACIONES</t>
  </si>
  <si>
    <t>2.1.1.1.01</t>
  </si>
  <si>
    <t>2.1.1.2.08</t>
  </si>
  <si>
    <t>2.1.1.4.01</t>
  </si>
  <si>
    <t>2.1.1.5.03</t>
  </si>
  <si>
    <t>2.1.1.5.04</t>
  </si>
  <si>
    <t>2.1.2</t>
  </si>
  <si>
    <t>SOBRESUELDOS</t>
  </si>
  <si>
    <t>2.1.2.2.06</t>
  </si>
  <si>
    <t>Incentivo por Rendimiento Individual</t>
  </si>
  <si>
    <t>2.1.2.2.10</t>
  </si>
  <si>
    <t>Compensación por cumplimiento de indicadores del MAP</t>
  </si>
  <si>
    <t>2.1.5</t>
  </si>
  <si>
    <t>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</si>
  <si>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</si>
  <si>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</si>
  <si>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</si>
  <si>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</si>
  <si>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</si>
  <si>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</si>
  <si>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</si>
  <si>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</si>
  <si>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>SERVICIOS BÁSICOS</t>
  </si>
  <si>
    <t>2.2.1.2.01</t>
  </si>
  <si>
    <t>Servicios telefónico de larga distancia</t>
  </si>
  <si>
    <t>2.2.1.3.01</t>
  </si>
  <si>
    <t>Teléfono local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</si>
  <si>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</si>
  <si>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</si>
  <si>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</si>
  <si>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</si>
  <si>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</si>
  <si>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</si>
  <si>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</si>
  <si>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</si>
  <si>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MATERIALES Y SUMINISTROS</t>
  </si>
  <si>
    <t>2.3.2</t>
  </si>
  <si>
    <t>TEXTILES Y VESTUARIOS</t>
  </si>
  <si>
    <t>2.3.2.3.01</t>
  </si>
  <si>
    <t>Prendas y accesorios de vestir</t>
  </si>
  <si>
    <t>2.3.4</t>
  </si>
  <si>
    <t>PRODUCTOS FARMACÉUTICOS</t>
  </si>
  <si>
    <t>2.3.4.1.01</t>
  </si>
  <si>
    <t>Productos medicinales para uso humano</t>
  </si>
  <si>
    <t>2.3.7</t>
  </si>
  <si>
    <t>COMBUSTIBLES, LUBRICANTES, PRODUCTOS QUÍMICOS Y CONEXOS</t>
  </si>
  <si>
    <t>2.3.7.1.01</t>
  </si>
  <si>
    <t>Gasolina</t>
  </si>
  <si>
    <t>2.3.9</t>
  </si>
  <si>
    <t>PRODUCTOS Y ÚTILES VARIOS</t>
  </si>
  <si>
    <t>2.3.9.1.01</t>
  </si>
  <si>
    <t>2.3.9.3.01</t>
  </si>
  <si>
    <t>TRANSFERENCIAS CORRIENTES</t>
  </si>
  <si>
    <t>2.4.1</t>
  </si>
  <si>
    <t>TRANSFERENCIAS CORRIENTES AL SECTOR PRIVADO</t>
  </si>
  <si>
    <t>2.4.1.1.01</t>
  </si>
  <si>
    <t>Pensiones</t>
  </si>
  <si>
    <t>2.4.1.1.02</t>
  </si>
  <si>
    <t>Jubilaciones</t>
  </si>
  <si>
    <t>Cuenta</t>
  </si>
  <si>
    <t>Presupuestos de Gastos Y Aplicaciones Financieras</t>
  </si>
  <si>
    <t>Fuente: Sistema de Informacion de la Gestion Financiera (SIGEF)</t>
  </si>
  <si>
    <t>MOBILIARIO Y EQUIPO</t>
  </si>
  <si>
    <t>EQUIPO E INSTRUMENTAL, CIENTIFICO Y LABORATORIO</t>
  </si>
  <si>
    <t>TRANSFERENCIAS CORRIENTES AL GOBIERNOS GENERAL NACIONAL</t>
  </si>
  <si>
    <t>TRANSFERENCIAS CORRIENTES A GOBIERNOS GENERALES LOCALES</t>
  </si>
  <si>
    <t>TRANSFERENCIAS CORRIENTES A EMPRESAS PUBLICAS NO FINANCIERAS</t>
  </si>
  <si>
    <t>TRANSFERENCIAS CORRIENTES A INSTITUCIONES PUBLICAS FINANCIERAS</t>
  </si>
  <si>
    <t>TRANSFERENCIAS CORRIENTES AL SECTOR EXTERNO</t>
  </si>
  <si>
    <t>TRANSFERENCIAS CORRIENTES A OTRAS INSTITUCIONES PUBLICAS</t>
  </si>
  <si>
    <t xml:space="preserve">2.4.2 </t>
  </si>
  <si>
    <t xml:space="preserve">2.4.3 </t>
  </si>
  <si>
    <t xml:space="preserve">2.4.4 </t>
  </si>
  <si>
    <t xml:space="preserve">2.4.5 </t>
  </si>
  <si>
    <t xml:space="preserve">2.4.7 </t>
  </si>
  <si>
    <t xml:space="preserve">2.4.9 </t>
  </si>
  <si>
    <t xml:space="preserve">2.6.1 </t>
  </si>
  <si>
    <t xml:space="preserve">2.6.2 </t>
  </si>
  <si>
    <t xml:space="preserve">2.6.3 </t>
  </si>
  <si>
    <t xml:space="preserve">2.5.1 </t>
  </si>
  <si>
    <t>TRANSFERENCIA DE CAPITAL AL SECTOR PRIVADO</t>
  </si>
  <si>
    <t xml:space="preserve">2.5.2 </t>
  </si>
  <si>
    <t>TRANSFERENCIAS DE CAPITAL A GOBIERNO GENERAL NACIONAL</t>
  </si>
  <si>
    <t xml:space="preserve">2.5.3 </t>
  </si>
  <si>
    <t>TRANSFERENCIAS DE CAPITAL A GOBIERNOS GENERALES LOCALES</t>
  </si>
  <si>
    <t xml:space="preserve">2.5.4 </t>
  </si>
  <si>
    <t>TRANSFERENCIAS DE CAPITAL A EMPRESAS PUBLICAS NO FINANCIERAS</t>
  </si>
  <si>
    <t xml:space="preserve">2.5.5 </t>
  </si>
  <si>
    <t>TRANSFERENCIAS DE CAPITAL A INSTITUCIONES PUBLICAS FINANCIERAS</t>
  </si>
  <si>
    <t xml:space="preserve">2.5.6 </t>
  </si>
  <si>
    <t>TRANSFERENCIAS DE CAPITAL AL SECTOR EXTERNO</t>
  </si>
  <si>
    <t xml:space="preserve">2.5.9 </t>
  </si>
  <si>
    <t>TRANSFERENCIAS DE CAPITAL A OTRAS INSTITUCIONES PUBLICAS</t>
  </si>
  <si>
    <t xml:space="preserve">2.6.4 </t>
  </si>
  <si>
    <t>VEHICULOS Y EQUIPO DE TRANSPORTE, TRACCIÓN Y ELEVACIÓN</t>
  </si>
  <si>
    <t xml:space="preserve">2.6.5 </t>
  </si>
  <si>
    <t>MAQUINARIA, OTROS EQUIPOS Y HERRAMIENTAS</t>
  </si>
  <si>
    <t xml:space="preserve">2.6.6 </t>
  </si>
  <si>
    <t>EQUIPOS DE DEFENSA Y SEGURIDAD</t>
  </si>
  <si>
    <t xml:space="preserve">2.6.7 </t>
  </si>
  <si>
    <t>ACTIVOS BIOLOGICOS CULTIVABLES</t>
  </si>
  <si>
    <t xml:space="preserve">2.6.8 </t>
  </si>
  <si>
    <t>BIENES INTANGIBLES</t>
  </si>
  <si>
    <t xml:space="preserve">2.6.9 </t>
  </si>
  <si>
    <t>EDIFICIOS, ESTRUCTURAS, TIERRAS, TERRENOS Y OBJETOS DE VALOR</t>
  </si>
  <si>
    <t xml:space="preserve">2.7.1 </t>
  </si>
  <si>
    <t>OBRAS EN EDIFICACIONES</t>
  </si>
  <si>
    <t xml:space="preserve">2.7.2 </t>
  </si>
  <si>
    <t>INFRAESTRUCTURA</t>
  </si>
  <si>
    <t xml:space="preserve">2.7.3 </t>
  </si>
  <si>
    <t>CONTRUCCIONES EN BIENES CONCESIONADOS</t>
  </si>
  <si>
    <t xml:space="preserve">2.7.4 </t>
  </si>
  <si>
    <t>GASTOS QUE SE ASIGNARAN DURANTE EL EJERCICIO PARA INVERSION (ART. 32 Y 33 LEY 423-06)</t>
  </si>
  <si>
    <t xml:space="preserve">2.8.1 </t>
  </si>
  <si>
    <t>CONCESION DE PRESTAMOS</t>
  </si>
  <si>
    <t xml:space="preserve">2.8.2 </t>
  </si>
  <si>
    <t>ADQUISICION DE TITULOS VALORES REPRESENTATIVOS DE DEUDA</t>
  </si>
  <si>
    <t xml:space="preserve">2.9.1 </t>
  </si>
  <si>
    <t>INTERESES DE LA DEUDA PUBLICA INTERNA</t>
  </si>
  <si>
    <t xml:space="preserve">2.9.2 </t>
  </si>
  <si>
    <t>INTERESES DE LA DEUDA PUBLICA EXTERNA</t>
  </si>
  <si>
    <t xml:space="preserve">2.9.4 </t>
  </si>
  <si>
    <t>COMISIONES Y OTROS GASTOS BANCARIOS DE LA DEUDA PUBLICA</t>
  </si>
  <si>
    <t>TRANSFERENCIAS DE CAPITAL</t>
  </si>
  <si>
    <t>BIENES MUEBLES, INMUEBLES E INTANGIBLES</t>
  </si>
  <si>
    <t>OBRAS</t>
  </si>
  <si>
    <t>ADQUISICION DE ACTIVOS FINANCIEROS CON FINES DE POLITICA</t>
  </si>
  <si>
    <t>GASTOS FINANCIEROS</t>
  </si>
  <si>
    <t>4.1.1</t>
  </si>
  <si>
    <t xml:space="preserve"> INCREMENTO DE ACTIVOS FINANCIEROS CORRIENTES</t>
  </si>
  <si>
    <t>4.1.2</t>
  </si>
  <si>
    <t xml:space="preserve"> INCREMENTO DE ACTIVOS FINANCIEROS NO CORRIENTES</t>
  </si>
  <si>
    <t>INCREMENTO DE ACTIVOS FIANCIEROS</t>
  </si>
  <si>
    <t>DISMINUCION DE PASIVOS</t>
  </si>
  <si>
    <t>4.2.1</t>
  </si>
  <si>
    <t>4.2.2</t>
  </si>
  <si>
    <t>DIMINUCION DE FONDOS DE TERCEROS</t>
  </si>
  <si>
    <t xml:space="preserve">4.3.5 </t>
  </si>
  <si>
    <t>DISMINUCION DEPOSITOS FONDOS DE TERCEROS</t>
  </si>
  <si>
    <t>DISMINUCION DE PSIVOS NO CORRIENTES</t>
  </si>
  <si>
    <t>DISMINUCION DE PASIVOS CORRIENTES</t>
  </si>
  <si>
    <t>APLICACIONES FINANCIERAS</t>
  </si>
  <si>
    <t>GASTOS</t>
  </si>
  <si>
    <t xml:space="preserve">TOTAL GASTOS </t>
  </si>
  <si>
    <t>TOTAL APLICACIONES FINANCIERAS</t>
  </si>
  <si>
    <t>2.2.6</t>
  </si>
  <si>
    <t>2.2.6.3.01</t>
  </si>
  <si>
    <t>SEGUROS</t>
  </si>
  <si>
    <t>Seguros de personas</t>
  </si>
  <si>
    <t>2.1.1.2.05</t>
  </si>
  <si>
    <t>Periodo probatorio de ingreso a carrera</t>
  </si>
  <si>
    <t>2.1.2.2.15</t>
  </si>
  <si>
    <t>Compensación extraordinaria anual</t>
  </si>
  <si>
    <t>2.3.2.2.01</t>
  </si>
  <si>
    <t>Acabados textiles</t>
  </si>
  <si>
    <t>2.3.3</t>
  </si>
  <si>
    <t>PAPEL, CARTÓN E IMPRESOS</t>
  </si>
  <si>
    <t>2.3.3.2.01</t>
  </si>
  <si>
    <t>Papel y cartón</t>
  </si>
  <si>
    <t>2.3.7.2.03</t>
  </si>
  <si>
    <t>Productos químicos de uso personal y de laboratorios</t>
  </si>
  <si>
    <t>2.6.1.1.01</t>
  </si>
  <si>
    <t>Muebles, equipos de oficina y estantería</t>
  </si>
  <si>
    <t>2.6.3.1.01</t>
  </si>
  <si>
    <t>Equipo médico y de laboratorio</t>
  </si>
  <si>
    <t xml:space="preserve">                                                    Lic. Rafael E. Martinez E.                                                     Lic. Felipe Antonio Paulino Frías</t>
  </si>
  <si>
    <t xml:space="preserve">                                          Encargado Seccion  Presupuesto                                          Encargado Departamento Financiero</t>
  </si>
  <si>
    <t xml:space="preserve">                           __________________________                         ________________________                                            </t>
  </si>
  <si>
    <t>Periodo 2026</t>
  </si>
  <si>
    <t>2.1.1.2.11</t>
  </si>
  <si>
    <t>Interinato</t>
  </si>
  <si>
    <t>2.1.2.2.05</t>
  </si>
  <si>
    <t>Compensación servicios de seguridad</t>
  </si>
  <si>
    <t>2.2.2</t>
  </si>
  <si>
    <t>PUBLICIDAD, IMPRESIÓN Y ENCUADERNACIÓN</t>
  </si>
  <si>
    <t>Publicidad y propaganda</t>
  </si>
  <si>
    <t>2.2.2.1.01</t>
  </si>
  <si>
    <t>2.2.2.1.02</t>
  </si>
  <si>
    <t>Promoción y patrocinio</t>
  </si>
  <si>
    <t>Impresión, encuadernación y rotulación</t>
  </si>
  <si>
    <t>2.2.2.2.01</t>
  </si>
  <si>
    <t>2.2.3</t>
  </si>
  <si>
    <t>VIÁTICOS</t>
  </si>
  <si>
    <t>Viáticos dentro del país</t>
  </si>
  <si>
    <t>2.2.3.1.01</t>
  </si>
  <si>
    <t>2.2.4</t>
  </si>
  <si>
    <t>TRANSPORTE Y ALMACENAJE</t>
  </si>
  <si>
    <t>Pasajes y gastos de transporte</t>
  </si>
  <si>
    <t>2.2.4.1.01</t>
  </si>
  <si>
    <t>Peaje</t>
  </si>
  <si>
    <t>2.2.4.4.01</t>
  </si>
  <si>
    <t>2.2.5</t>
  </si>
  <si>
    <t>ALQUILERES Y RENTAS</t>
  </si>
  <si>
    <t>Alquileres y rentas de edificaciones y locales</t>
  </si>
  <si>
    <t>2.2.5.1.01</t>
  </si>
  <si>
    <t>2.2.5.2.02</t>
  </si>
  <si>
    <t>Alquileres de equipos eléctricos</t>
  </si>
  <si>
    <t>2.2.5.8.01</t>
  </si>
  <si>
    <t>Otros alquileres y arrendamientos por derechos de usos</t>
  </si>
  <si>
    <t>2.2.5.9.01</t>
  </si>
  <si>
    <t>Licencias Informáticas</t>
  </si>
  <si>
    <t>2.2.6.1.01</t>
  </si>
  <si>
    <t>Seguro de bienes inmuebles e infraestructura</t>
  </si>
  <si>
    <t>Seguro de bienes muebles</t>
  </si>
  <si>
    <t>2.2.6.2.01</t>
  </si>
  <si>
    <t>Otros seguros</t>
  </si>
  <si>
    <t>2.2.6.9.01</t>
  </si>
  <si>
    <t>2.2.7</t>
  </si>
  <si>
    <t>SERVICIOS DE CONSERVACIÓN, REPARACIONES MENORES E INSTALACIONES TEMPORALES</t>
  </si>
  <si>
    <t>2.2.7.1.04</t>
  </si>
  <si>
    <t>Mantenimiento y reparación de obras de ingeniería civil o infraestructura</t>
  </si>
  <si>
    <t>2.2.7.1.07</t>
  </si>
  <si>
    <t>Mantenimiento, reparación, servicios de pintura y sus derivados</t>
  </si>
  <si>
    <t>2.2.7.2.06</t>
  </si>
  <si>
    <t>Mantenimiento y reparación de equipos de transporte, tracción y elevación</t>
  </si>
  <si>
    <t>2.2.7.2.08</t>
  </si>
  <si>
    <t>Servicios de mantenimiento, reparación, desmonte e instalación</t>
  </si>
  <si>
    <t>2.2.8</t>
  </si>
  <si>
    <t>OTROS SERVICIOS NO INCLUIDOS EN CONCEPTOS ANTERIORES</t>
  </si>
  <si>
    <t>Comisiones y gastos</t>
  </si>
  <si>
    <t>2.2.8.2.01</t>
  </si>
  <si>
    <t>Servicios sanitarios médicos y veterinarios</t>
  </si>
  <si>
    <t>2.2.8.3.01</t>
  </si>
  <si>
    <t>2.2.8.5.01</t>
  </si>
  <si>
    <t>Fumigación</t>
  </si>
  <si>
    <t>2.2.8.5.03</t>
  </si>
  <si>
    <t>Limpieza e higiene</t>
  </si>
  <si>
    <t>2.2.8.6.04</t>
  </si>
  <si>
    <t>Actuaciones artísticas</t>
  </si>
  <si>
    <t>2.2.8.7.01</t>
  </si>
  <si>
    <t>Servicios técnicos y profesionales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</si>
  <si>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</si>
  <si>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</si>
  <si>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</si>
  <si>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</si>
  <si>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</si>
  <si>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</si>
  <si>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</si>
  <si>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</si>
  <si>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</si>
  <si>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</si>
  <si>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2.2.8.8.02</t>
  </si>
  <si>
    <t>Derechos</t>
  </si>
  <si>
    <t>2.2.9</t>
  </si>
  <si>
    <t>OTRAS CONTRATACIONES DE SERVICIOS</t>
  </si>
  <si>
    <t>2.2.9.1.01</t>
  </si>
  <si>
    <t>Otras contrataciones de servicios</t>
  </si>
  <si>
    <t>2.2.9.2.03</t>
  </si>
  <si>
    <t>Servicios de Catering</t>
  </si>
  <si>
    <t>2.3.1</t>
  </si>
  <si>
    <t>ALIMENTOS Y PRODUCTOS AGROFORESTALES</t>
  </si>
  <si>
    <t>2.3.1.3.02</t>
  </si>
  <si>
    <t>Productos agrícolas</t>
  </si>
  <si>
    <t>2.3.1.3.03</t>
  </si>
  <si>
    <t>Productos forestales</t>
  </si>
  <si>
    <t>2.3.3.1.01</t>
  </si>
  <si>
    <t>Papel de escritorio</t>
  </si>
  <si>
    <t>2.3.3.3.01</t>
  </si>
  <si>
    <t>Productos de artes gráficas</t>
  </si>
  <si>
    <t>2.3.6</t>
  </si>
  <si>
    <t>PRODUCTOS DE MINERALES, METÁLICOS Y NO METÁLICOS</t>
  </si>
  <si>
    <t>2.3.6.3.04</t>
  </si>
  <si>
    <t>Herramientas menores</t>
  </si>
  <si>
    <t>2.3.6.3.06</t>
  </si>
  <si>
    <t>Productos metálicos</t>
  </si>
  <si>
    <t>2.3.7.1.02</t>
  </si>
  <si>
    <t>Gasoil</t>
  </si>
  <si>
    <t>2.3.7.2.05</t>
  </si>
  <si>
    <t>Insecticidas, fumigantes y otros</t>
  </si>
  <si>
    <t>2.3.7.2.99</t>
  </si>
  <si>
    <t>Otros productos químicos y conexos</t>
  </si>
  <si>
    <t>Útiles y materiales de limpieza e higiene</t>
  </si>
  <si>
    <t>2.3.9.2.01</t>
  </si>
  <si>
    <t>Útiles</t>
  </si>
  <si>
    <t>2.3.9.2.02</t>
  </si>
  <si>
    <t>Útiles y materiales</t>
  </si>
  <si>
    <t>Útiles menores médico,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</si>
  <si>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</si>
  <si>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</si>
  <si>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</si>
  <si>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</si>
  <si>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</si>
  <si>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</si>
  <si>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</si>
  <si>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</si>
  <si>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</si>
  <si>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Accesorios</t>
  </si>
  <si>
    <t>2.3.9.9.01</t>
  </si>
  <si>
    <t>Productos y Utiles Varios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</si>
  <si>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</si>
  <si>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</si>
  <si>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</si>
  <si>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</si>
  <si>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</si>
  <si>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</si>
  <si>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2.4.1.2.02</t>
  </si>
  <si>
    <t>Ayudas y donaciones ocasionales a hogares y personas</t>
  </si>
  <si>
    <t>2.6.1.3.01</t>
  </si>
  <si>
    <t>Equipos de tecnología de la información y comunicación</t>
  </si>
  <si>
    <t>2.6.1.4.01</t>
  </si>
  <si>
    <t>Electrodomésticos</t>
  </si>
  <si>
    <t>MOBILIARIO Y EQUIPO DE AUDIO, AUDIOVISUAL, RECREATIVO Y EDUCACIONAL</t>
  </si>
  <si>
    <t>2.6.2.3.01</t>
  </si>
  <si>
    <t>Cámaras fotográficas y de video</t>
  </si>
  <si>
    <t>2.6.4.1.01</t>
  </si>
  <si>
    <t>Automóviles y camiones</t>
  </si>
  <si>
    <t>2.6.5.2.01</t>
  </si>
  <si>
    <t>Maquinaria y equipo industrial</t>
  </si>
  <si>
    <t>2.6.5.4.01</t>
  </si>
  <si>
    <t>Sistemas y 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</si>
  <si>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</si>
  <si>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</si>
  <si>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</si>
  <si>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</si>
  <si>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2.6.5.7.01</t>
  </si>
  <si>
    <t>Máquinas-herramientas</t>
  </si>
  <si>
    <t>2.6.5.8.01</t>
  </si>
  <si>
    <t>Otros equipos</t>
  </si>
  <si>
    <t>2.6.6.2.01</t>
  </si>
  <si>
    <t>Equipos de seguridad</t>
  </si>
  <si>
    <t>2.6.8.3.01</t>
  </si>
  <si>
    <t>Programas de informática</t>
  </si>
  <si>
    <t>2.7.1.2.01</t>
  </si>
  <si>
    <t>Obras para edificación no 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</si>
</sst>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0_);_(* \(#,##0.000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 "/>
    </font>
    <font>
      <sz val="11"/>
      <color theme="1"/>
      <name val="Calibri "/>
    </font>
    <font>
      <b/>
      <sz val="15"/>
      <color theme="1"/>
      <name val="Calibri "/>
    </font>
    <font>
      <sz val="12"/>
      <color theme="1"/>
      <name val="Calibri "/>
    </font>
    <font>
      <b/>
      <sz val="14"/>
      <color theme="1"/>
      <name val="Calibri "/>
    </font>
    <font>
      <sz val="14"/>
      <color theme="1"/>
      <name val="Calibri "/>
    </font>
    <font>
      <sz val="18"/>
      <color theme="1"/>
      <name val="Calibri "/>
    </font>
    <font>
      <b/>
      <sz val="12"/>
      <color theme="1"/>
      <name val="Calibri "/>
    </font>
    <font>
      <b/>
      <sz val="20"/>
      <color theme="1"/>
      <name val="Calibri "/>
    </font>
    <font>
      <b/>
      <sz val="16"/>
      <color theme="1"/>
      <name val="Calibri "/>
    </font>
    <font>
      <sz val="16"/>
      <color theme="1"/>
      <name val="Calibri "/>
    </font>
    <font>
      <b/>
      <sz val="20"/>
      <color rgb="FF002060"/>
      <name val="Calibri "/>
    </font>
    <font>
      <b/>
      <sz val="15"/>
      <color theme="0"/>
      <name val="Calibri "/>
    </font>
    <font>
      <b/>
      <i/>
      <sz val="11"/>
      <color theme="1"/>
      <name val="Calibri "/>
    </font>
    <font>
      <sz val="15"/>
      <name val="Calibri "/>
    </font>
    <font>
      <sz val="14"/>
      <name val="Calibri 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5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17" fontId="4" fillId="2" borderId="0" xfId="0" applyNumberFormat="1" applyFont="1" applyFill="1" applyAlignment="1">
      <alignment horizontal="center"/>
    </xf>
    <xf numFmtId="43" fontId="4" fillId="2" borderId="3" xfId="1" applyFont="1" applyFill="1" applyBorder="1"/>
    <xf numFmtId="43" fontId="6" fillId="0" borderId="0" xfId="0" applyNumberFormat="1" applyFont="1"/>
    <xf numFmtId="0" fontId="6" fillId="0" borderId="0" xfId="0" applyFont="1"/>
    <xf numFmtId="0" fontId="7" fillId="0" borderId="0" xfId="0" applyFont="1"/>
    <xf numFmtId="43" fontId="7" fillId="0" borderId="0" xfId="1" applyFont="1"/>
    <xf numFmtId="43" fontId="7" fillId="0" borderId="0" xfId="0" applyNumberFormat="1" applyFont="1"/>
    <xf numFmtId="0" fontId="7" fillId="2" borderId="0" xfId="0" applyFont="1" applyFill="1"/>
    <xf numFmtId="0" fontId="3" fillId="2" borderId="0" xfId="0" applyFont="1" applyFill="1"/>
    <xf numFmtId="43" fontId="4" fillId="2" borderId="0" xfId="1" applyFont="1" applyFill="1" applyBorder="1"/>
    <xf numFmtId="0" fontId="2" fillId="2" borderId="0" xfId="0" applyFont="1" applyFill="1"/>
    <xf numFmtId="43" fontId="2" fillId="2" borderId="0" xfId="1" applyFont="1" applyFill="1" applyBorder="1"/>
    <xf numFmtId="0" fontId="8" fillId="2" borderId="0" xfId="0" applyFont="1" applyFill="1"/>
    <xf numFmtId="0" fontId="10" fillId="2" borderId="0" xfId="0" applyFont="1" applyFill="1"/>
    <xf numFmtId="43" fontId="3" fillId="0" borderId="0" xfId="1" applyFont="1"/>
    <xf numFmtId="0" fontId="5" fillId="0" borderId="0" xfId="0" applyFont="1" applyAlignment="1">
      <alignment horizontal="center" vertical="center"/>
    </xf>
    <xf numFmtId="0" fontId="4" fillId="0" borderId="6" xfId="0" applyFont="1" applyBorder="1"/>
    <xf numFmtId="0" fontId="2" fillId="0" borderId="7" xfId="0" applyFont="1" applyBorder="1"/>
    <xf numFmtId="43" fontId="7" fillId="0" borderId="7" xfId="1" applyFont="1" applyBorder="1" applyAlignment="1">
      <alignment horizontal="left" vertical="top"/>
    </xf>
    <xf numFmtId="0" fontId="2" fillId="2" borderId="7" xfId="0" applyFont="1" applyFill="1" applyBorder="1"/>
    <xf numFmtId="43" fontId="4" fillId="2" borderId="4" xfId="1" applyFont="1" applyFill="1" applyBorder="1"/>
    <xf numFmtId="43" fontId="2" fillId="2" borderId="4" xfId="1" applyFont="1" applyFill="1" applyBorder="1"/>
    <xf numFmtId="43" fontId="2" fillId="0" borderId="0" xfId="1" applyFont="1" applyBorder="1"/>
    <xf numFmtId="0" fontId="12" fillId="0" borderId="0" xfId="0" applyFont="1"/>
    <xf numFmtId="0" fontId="11" fillId="2" borderId="0" xfId="0" applyFont="1" applyFill="1" applyAlignment="1">
      <alignment horizontal="center"/>
    </xf>
    <xf numFmtId="0" fontId="4" fillId="2" borderId="0" xfId="0" applyFont="1" applyFill="1"/>
    <xf numFmtId="0" fontId="14" fillId="3" borderId="2" xfId="0" applyFont="1" applyFill="1" applyBorder="1" applyAlignment="1">
      <alignment horizontal="center" vertical="center"/>
    </xf>
    <xf numFmtId="43" fontId="14" fillId="3" borderId="1" xfId="1" applyFont="1" applyFill="1" applyBorder="1" applyAlignment="1">
      <alignment horizontal="center" vertical="center" wrapText="1"/>
    </xf>
    <xf numFmtId="43" fontId="4" fillId="4" borderId="5" xfId="1" applyFont="1" applyFill="1" applyBorder="1"/>
    <xf numFmtId="0" fontId="4" fillId="5" borderId="7" xfId="0" applyFont="1" applyFill="1" applyBorder="1" applyAlignment="1">
      <alignment horizontal="left"/>
    </xf>
    <xf numFmtId="0" fontId="4" fillId="5" borderId="7" xfId="0" applyFont="1" applyFill="1" applyBorder="1"/>
    <xf numFmtId="43" fontId="4" fillId="5" borderId="4" xfId="1" applyFont="1" applyFill="1" applyBorder="1"/>
    <xf numFmtId="0" fontId="2" fillId="0" borderId="7" xfId="0" applyFont="1" applyBorder="1" applyAlignment="1">
      <alignment horizontal="left" vertical="top"/>
    </xf>
    <xf numFmtId="43" fontId="2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9" fillId="2" borderId="0" xfId="0" applyFont="1" applyFill="1" applyAlignment="1">
      <alignment horizontal="left"/>
    </xf>
    <xf numFmtId="43" fontId="6" fillId="0" borderId="0" xfId="1" applyFont="1"/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0" xfId="0" applyFont="1" applyBorder="1"/>
    <xf numFmtId="0" fontId="4" fillId="0" borderId="13" xfId="0" applyFont="1" applyBorder="1"/>
    <xf numFmtId="43" fontId="4" fillId="2" borderId="14" xfId="1" applyFont="1" applyFill="1" applyBorder="1"/>
    <xf numFmtId="0" fontId="2" fillId="0" borderId="12" xfId="0" applyFont="1" applyBorder="1"/>
    <xf numFmtId="0" fontId="4" fillId="0" borderId="5" xfId="0" applyFont="1" applyBorder="1"/>
    <xf numFmtId="39" fontId="4" fillId="2" borderId="5" xfId="1" applyNumberFormat="1" applyFont="1" applyFill="1" applyBorder="1"/>
    <xf numFmtId="43" fontId="4" fillId="2" borderId="5" xfId="1" applyFont="1" applyFill="1" applyBorder="1"/>
    <xf numFmtId="164" fontId="2" fillId="2" borderId="4" xfId="1" applyNumberFormat="1" applyFont="1" applyFill="1" applyBorder="1"/>
    <xf numFmtId="43" fontId="2" fillId="0" borderId="4" xfId="1" applyFont="1" applyFill="1" applyBorder="1"/>
    <xf numFmtId="164" fontId="2" fillId="0" borderId="4" xfId="1" applyNumberFormat="1" applyFont="1" applyFill="1" applyBorder="1"/>
    <xf numFmtId="39" fontId="2" fillId="2" borderId="7" xfId="1" applyNumberFormat="1" applyFont="1" applyFill="1" applyBorder="1"/>
    <xf numFmtId="39" fontId="2" fillId="2" borderId="12" xfId="1" applyNumberFormat="1" applyFont="1" applyFill="1" applyBorder="1"/>
    <xf numFmtId="39" fontId="4" fillId="2" borderId="13" xfId="1" applyNumberFormat="1" applyFont="1" applyFill="1" applyBorder="1"/>
    <xf numFmtId="39" fontId="4" fillId="2" borderId="10" xfId="1" applyNumberFormat="1" applyFont="1" applyFill="1" applyBorder="1"/>
    <xf numFmtId="43" fontId="4" fillId="2" borderId="7" xfId="1" applyFont="1" applyFill="1" applyBorder="1"/>
    <xf numFmtId="43" fontId="4" fillId="2" borderId="9" xfId="1" applyFont="1" applyFill="1" applyBorder="1"/>
    <xf numFmtId="43" fontId="4" fillId="2" borderId="11" xfId="1" applyFont="1" applyFill="1" applyBorder="1"/>
    <xf numFmtId="43" fontId="4" fillId="2" borderId="15" xfId="1" applyFont="1" applyFill="1" applyBorder="1"/>
    <xf numFmtId="0" fontId="16" fillId="0" borderId="7" xfId="0" applyFont="1" applyBorder="1"/>
    <xf numFmtId="43" fontId="16" fillId="0" borderId="4" xfId="1" applyFont="1" applyFill="1" applyBorder="1"/>
    <xf numFmtId="43" fontId="17" fillId="0" borderId="0" xfId="0" applyNumberFormat="1" applyFont="1"/>
    <xf numFmtId="0" fontId="17" fillId="0" borderId="0" xfId="0" applyFont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/>
    </xf>
    <xf numFmtId="0" fontId="16" fillId="2" borderId="0" xfId="0" applyFont="1" applyFill="1"/>
    <xf numFmtId="0" fontId="4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8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76"/>
      <color rgb="FF00008E"/>
      <color rgb="FF0000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onnections" Target="connection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4891767</xdr:colOff>
      <xdr:row>0</xdr:row>
      <xdr:rowOff>34698</xdr:rowOff>
    </xdr:from>
    <xdr:to>
      <xdr:col>1</xdr:col>
      <xdr:colOff>8372475</xdr:colOff>
      <xdr:row>6</xdr:row>
      <xdr:rowOff>165071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8BD461-DE02-4064-972A-390114138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5317" y="34698"/>
          <a:ext cx="3480708" cy="155912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10"/>
  <sheetViews>
    <sheetView showGridLines="0" tabSelected="1" topLeftCell="B3" zoomScale="70" zoomScaleNormal="70" zoomScaleSheetLayoutView="40" workbookViewId="0">
      <selection activeCell="E147" sqref="E147"/>
    </sheetView>
  </sheetViews>
  <sheetFormatPr baseColWidth="10" defaultRowHeight="18.75"/>
  <cols>
    <col min="1" max="1" width="26" style="1" customWidth="1"/>
    <col min="2" max="2" width="149.42578125" style="1" bestFit="1" customWidth="1"/>
    <col min="3" max="4" width="40.42578125" style="2" customWidth="1"/>
    <col min="5" max="5" width="26.7109375" style="3" bestFit="1" customWidth="1"/>
    <col min="6" max="6" width="19.42578125" style="3" bestFit="1" customWidth="1"/>
    <col min="7" max="8" width="11.42578125" style="3" customWidth="1"/>
    <col min="9" max="16384" width="11.42578125" style="3"/>
  </cols>
  <sheetData>
    <row r="2" spans="1:5">
      <c r="A2"/>
      <c r="B2"/>
    </row>
    <row r="7" spans="1:5">
      <c r="C7" s="28"/>
      <c r="D7" s="28"/>
    </row>
    <row r="8" spans="1:5" ht="26.25">
      <c r="A8" s="74" t="s">
        <v>0</v>
      </c>
      <c r="B8" s="74"/>
      <c r="C8" s="74"/>
      <c r="D8" s="74"/>
    </row>
    <row r="9" spans="1:5" s="29" customFormat="1" ht="26.25">
      <c r="A9" s="75" t="s">
        <v>80</v>
      </c>
      <c r="B9" s="75"/>
      <c r="C9" s="75"/>
      <c r="D9" s="75"/>
    </row>
    <row r="10" spans="1:5" s="29" customFormat="1" ht="20.25">
      <c r="A10" s="76" t="s">
        <v>188</v>
      </c>
      <c r="B10" s="76"/>
      <c r="C10" s="76"/>
      <c r="D10" s="76"/>
    </row>
    <row r="11" spans="1:5" s="29" customFormat="1" ht="20.25">
      <c r="A11" s="76" t="s">
        <v>12</v>
      </c>
      <c r="B11" s="76"/>
      <c r="C11" s="76"/>
      <c r="D11" s="76"/>
    </row>
    <row r="12" spans="1:5" s="29" customFormat="1" ht="20.25">
      <c r="A12" s="30"/>
      <c r="B12" s="30"/>
      <c r="C12" s="30"/>
      <c r="D12" s="30"/>
    </row>
    <row r="13" spans="1:5" s="29" customFormat="1" ht="20.25">
      <c r="A13" s="30"/>
      <c r="B13" s="30"/>
      <c r="C13" s="30"/>
      <c r="D13" s="30"/>
    </row>
    <row r="14" spans="1:5" s="2" customFormat="1" ht="20.25" thickBot="1">
      <c r="A14" s="6"/>
      <c r="B14" s="6"/>
      <c r="C14" s="6"/>
      <c r="D14" s="6"/>
      <c r="E14" s="3"/>
    </row>
    <row r="15" spans="1:5" s="21" customFormat="1" ht="40.5" customHeight="1" thickBot="1">
      <c r="A15" s="32" t="s">
        <v>79</v>
      </c>
      <c r="B15" s="32" t="s">
        <v>3</v>
      </c>
      <c r="C15" s="33" t="s">
        <v>2</v>
      </c>
      <c r="D15" s="33" t="s">
        <v>4</v>
      </c>
    </row>
    <row r="16" spans="1:5" s="9" customFormat="1" ht="19.5">
      <c r="A16" s="45">
        <v>2</v>
      </c>
      <c r="B16" s="22" t="s">
        <v>162</v>
      </c>
      <c r="C16" s="7"/>
      <c r="D16" s="7"/>
      <c r="E16" s="8"/>
    </row>
    <row r="17" spans="1:11" s="9" customFormat="1" ht="19.5">
      <c r="A17" s="35">
        <v>2.1</v>
      </c>
      <c r="B17" s="36" t="s">
        <v>18</v>
      </c>
      <c r="C17" s="37">
        <f>+C18+C26+C31</f>
        <v>360153727</v>
      </c>
      <c r="D17" s="37">
        <f>+D18+D26+D31</f>
        <v>360153727</v>
      </c>
      <c r="E17" s="8"/>
      <c r="F17" s="8"/>
    </row>
    <row r="18" spans="1:11" s="67" customFormat="1">
      <c r="A18" s="64" t="s">
        <v>19</v>
      </c>
      <c r="B18" s="64" t="s">
        <v>20</v>
      </c>
      <c r="C18" s="65">
        <f>SUM(C19:C25)</f>
        <v>255240825</v>
      </c>
      <c r="D18" s="65">
        <f>SUM(D19:D25)</f>
        <v>255240825</v>
      </c>
      <c r="E18" s="66"/>
      <c r="I18" s="70"/>
      <c r="J18" s="70"/>
      <c r="K18" s="70"/>
    </row>
    <row r="19" spans="1:11" s="10" customFormat="1" ht="19.5">
      <c r="A19" s="23" t="s">
        <v>21</v>
      </c>
      <c r="B19" s="23" t="s">
        <v>13</v>
      </c>
      <c r="C19" s="54">
        <v>182061030</v>
      </c>
      <c r="D19" s="54">
        <v>182061030</v>
      </c>
      <c r="E19" s="8"/>
      <c r="I19" s="31"/>
      <c r="J19" s="31"/>
      <c r="K19" s="31"/>
    </row>
    <row r="20" spans="1:11" s="10" customFormat="1" ht="19.5">
      <c r="A20" s="23" t="s">
        <v>169</v>
      </c>
      <c r="B20" s="23" t="s">
        <v>170</v>
      </c>
      <c r="C20" s="54">
        <v>960000</v>
      </c>
      <c r="D20" s="54">
        <v>960000</v>
      </c>
      <c r="E20" s="8"/>
      <c r="I20" s="31"/>
      <c r="J20" s="31"/>
      <c r="K20" s="31"/>
    </row>
    <row r="21" spans="1:11" s="10" customFormat="1" ht="19.5">
      <c r="A21" s="23" t="s">
        <v>22</v>
      </c>
      <c r="B21" s="23" t="s">
        <v>14</v>
      </c>
      <c r="C21" s="27">
        <v>46495869</v>
      </c>
      <c r="D21" s="27">
        <v>46495869</v>
      </c>
      <c r="E21" s="8"/>
      <c r="I21" s="31"/>
      <c r="J21" s="31"/>
      <c r="K21" s="31"/>
    </row>
    <row r="22" spans="1:11" s="10" customFormat="1" ht="19.5">
      <c r="A22" s="23" t="s">
        <v>189</v>
      </c>
      <c r="B22" s="23" t="s">
        <v>190</v>
      </c>
      <c r="C22" s="27">
        <v>2169933</v>
      </c>
      <c r="D22" s="27">
        <v>2169933</v>
      </c>
      <c r="E22" s="8"/>
      <c r="I22" s="31"/>
      <c r="J22" s="31"/>
      <c r="K22" s="31"/>
    </row>
    <row r="23" spans="1:11" s="10" customFormat="1" ht="19.5">
      <c r="A23" s="23" t="s">
        <v>23</v>
      </c>
      <c r="B23" s="23" t="s">
        <v>15</v>
      </c>
      <c r="C23" s="27">
        <v>20053993</v>
      </c>
      <c r="D23" s="27">
        <v>20053993</v>
      </c>
      <c r="E23" s="8"/>
      <c r="I23" s="31"/>
      <c r="J23" s="31"/>
      <c r="K23" s="31"/>
    </row>
    <row r="24" spans="1:11" s="10" customFormat="1" ht="19.5">
      <c r="A24" s="23" t="s">
        <v>24</v>
      </c>
      <c r="B24" s="23" t="s">
        <v>16</v>
      </c>
      <c r="C24" s="54">
        <v>1750000</v>
      </c>
      <c r="D24" s="54">
        <v>1750000</v>
      </c>
      <c r="E24" s="8"/>
      <c r="I24" s="31"/>
      <c r="J24" s="31"/>
      <c r="K24" s="31"/>
    </row>
    <row r="25" spans="1:11" s="10" customFormat="1" ht="19.5">
      <c r="A25" s="23" t="s">
        <v>25</v>
      </c>
      <c r="B25" s="23" t="s">
        <v>17</v>
      </c>
      <c r="C25" s="54">
        <v>1750000</v>
      </c>
      <c r="D25" s="54">
        <v>1750000</v>
      </c>
      <c r="E25" s="8"/>
      <c r="I25" s="31"/>
      <c r="J25" s="31"/>
      <c r="K25" s="31"/>
    </row>
    <row r="26" spans="1:11" s="67" customFormat="1">
      <c r="A26" s="64" t="s">
        <v>26</v>
      </c>
      <c r="B26" s="64" t="s">
        <v>27</v>
      </c>
      <c r="C26" s="65">
        <f>SUM(C27:C30)</f>
        <v>69256299</v>
      </c>
      <c r="D26" s="65">
        <f>SUM(D27:D30)</f>
        <v>69256299</v>
      </c>
      <c r="E26" s="66"/>
      <c r="I26" s="68"/>
      <c r="J26" s="69"/>
      <c r="K26" s="68"/>
    </row>
    <row r="27" spans="1:11" s="9" customFormat="1" ht="19.5">
      <c r="A27" s="23" t="s">
        <v>191</v>
      </c>
      <c r="B27" s="23" t="s">
        <v>192</v>
      </c>
      <c r="C27" s="54">
        <v>9921077</v>
      </c>
      <c r="D27" s="54">
        <v>9921077</v>
      </c>
      <c r="E27" s="8"/>
      <c r="I27" s="71"/>
      <c r="J27" s="71"/>
      <c r="K27" s="71"/>
    </row>
    <row r="28" spans="1:11" s="9" customFormat="1" ht="19.5">
      <c r="A28" s="23" t="s">
        <v>28</v>
      </c>
      <c r="B28" s="23" t="s">
        <v>29</v>
      </c>
      <c r="C28" s="54">
        <v>19227236</v>
      </c>
      <c r="D28" s="54">
        <v>19227236</v>
      </c>
      <c r="E28" s="8"/>
      <c r="I28" s="71"/>
      <c r="J28" s="71"/>
      <c r="K28" s="71"/>
    </row>
    <row r="29" spans="1:11" s="10" customFormat="1" ht="19.5">
      <c r="A29" s="23" t="s">
        <v>30</v>
      </c>
      <c r="B29" s="23" t="s">
        <v>31</v>
      </c>
      <c r="C29" s="54">
        <v>20053993</v>
      </c>
      <c r="D29" s="54">
        <v>20053993</v>
      </c>
      <c r="E29" s="8"/>
      <c r="I29" s="4"/>
      <c r="J29" s="5"/>
      <c r="K29" s="4"/>
    </row>
    <row r="30" spans="1:11" s="10" customFormat="1" ht="19.5">
      <c r="A30" s="23" t="s">
        <v>171</v>
      </c>
      <c r="B30" s="23" t="s">
        <v>172</v>
      </c>
      <c r="C30" s="54">
        <v>20053993</v>
      </c>
      <c r="D30" s="54">
        <v>20053993</v>
      </c>
      <c r="E30" s="8"/>
      <c r="I30" s="4"/>
      <c r="J30" s="5"/>
      <c r="K30" s="4"/>
    </row>
    <row r="31" spans="1:11" s="67" customFormat="1">
      <c r="A31" s="64" t="s">
        <v>32</v>
      </c>
      <c r="B31" s="64" t="s">
        <v>33</v>
      </c>
      <c r="C31" s="65">
        <f>SUM(C32:C34)</f>
        <v>35656603</v>
      </c>
      <c r="D31" s="65">
        <f>SUM(D32:D34)</f>
        <v>35656603</v>
      </c>
      <c r="E31" s="66"/>
    </row>
    <row r="32" spans="1:11" s="10" customFormat="1">
      <c r="A32" s="23" t="s">
        <v>34</v>
      </c>
      <c r="B32" s="23" t="s">
        <v>35</v>
      </c>
      <c r="C32" s="54">
        <v>16426596</v>
      </c>
      <c r="D32" s="54">
        <v>16426596</v>
      </c>
      <c r="E32" s="12"/>
    </row>
    <row r="33" spans="1:6" s="10" customFormat="1">
      <c r="A33" s="23" t="s">
        <v>36</v>
      </c>
      <c r="B33" s="23" t="s">
        <v>37</v>
      </c>
      <c r="C33" s="54">
        <v>16449765</v>
      </c>
      <c r="D33" s="54">
        <v>16449765</v>
      </c>
      <c r="E33" s="8"/>
    </row>
    <row r="34" spans="1:6" s="10" customFormat="1">
      <c r="A34" s="23" t="s">
        <v>38</v>
      </c>
      <c r="B34" s="23" t="s">
        <v>39</v>
      </c>
      <c r="C34" s="27">
        <v>2780242</v>
      </c>
      <c r="D34" s="27">
        <v>2780242</v>
      </c>
      <c r="E34" s="8"/>
    </row>
    <row r="35" spans="1:6" s="9" customFormat="1" ht="19.5">
      <c r="A35" s="35">
        <v>2.2000000000000002</v>
      </c>
      <c r="B35" s="36" t="s">
        <v>40</v>
      </c>
      <c r="C35" s="37">
        <f>+C36+C43+C47+C49+C52+C57+C62+C67+C80</f>
        <v>971579049</v>
      </c>
      <c r="D35" s="37">
        <f>+D36+D43+D47+D49+D52+D57+D62+D67+D80</f>
        <v>971579049</v>
      </c>
      <c r="E35" s="8"/>
      <c r="F35" s="8"/>
    </row>
    <row r="36" spans="1:6" s="10" customFormat="1">
      <c r="A36" s="23" t="s">
        <v>41</v>
      </c>
      <c r="B36" s="23" t="s">
        <v>42</v>
      </c>
      <c r="C36" s="54">
        <f>SUM(C37:C42)</f>
        <v>10106376</v>
      </c>
      <c r="D36" s="54">
        <f>SUM(D37:D42)</f>
        <v>10106376</v>
      </c>
      <c r="E36" s="12"/>
    </row>
    <row r="37" spans="1:6" s="10" customFormat="1">
      <c r="A37" s="23" t="s">
        <v>43</v>
      </c>
      <c r="B37" s="23" t="s">
        <v>44</v>
      </c>
      <c r="C37" s="54">
        <v>5307</v>
      </c>
      <c r="D37" s="54">
        <v>5307</v>
      </c>
      <c r="E37" s="8"/>
    </row>
    <row r="38" spans="1:6" s="10" customFormat="1">
      <c r="A38" s="23" t="s">
        <v>45</v>
      </c>
      <c r="B38" s="23" t="s">
        <v>46</v>
      </c>
      <c r="C38" s="54">
        <v>2217500</v>
      </c>
      <c r="D38" s="54">
        <v>2217500</v>
      </c>
      <c r="E38" s="8"/>
    </row>
    <row r="39" spans="1:6" s="10" customFormat="1">
      <c r="A39" s="23" t="s">
        <v>47</v>
      </c>
      <c r="B39" s="23" t="s">
        <v>48</v>
      </c>
      <c r="C39" s="54">
        <v>5442530</v>
      </c>
      <c r="D39" s="54">
        <v>5442530</v>
      </c>
      <c r="E39" s="8"/>
    </row>
    <row r="40" spans="1:6" s="11" customFormat="1">
      <c r="A40" s="23" t="s">
        <v>49</v>
      </c>
      <c r="B40" s="24" t="s">
        <v>50</v>
      </c>
      <c r="C40" s="54">
        <v>2372560</v>
      </c>
      <c r="D40" s="54">
        <v>2372560</v>
      </c>
      <c r="E40" s="8"/>
    </row>
    <row r="41" spans="1:6" s="10" customFormat="1">
      <c r="A41" s="38" t="s">
        <v>51</v>
      </c>
      <c r="B41" s="38" t="s">
        <v>52</v>
      </c>
      <c r="C41" s="54">
        <v>32520</v>
      </c>
      <c r="D41" s="54">
        <v>32520</v>
      </c>
      <c r="E41" s="12"/>
    </row>
    <row r="42" spans="1:6" s="10" customFormat="1">
      <c r="A42" s="23" t="s">
        <v>53</v>
      </c>
      <c r="B42" s="23" t="s">
        <v>54</v>
      </c>
      <c r="C42" s="54">
        <v>35959</v>
      </c>
      <c r="D42" s="54">
        <v>35959</v>
      </c>
      <c r="E42" s="8"/>
    </row>
    <row r="43" spans="1:6" s="10" customFormat="1">
      <c r="A43" s="23" t="s">
        <v>193</v>
      </c>
      <c r="B43" s="23" t="s">
        <v>194</v>
      </c>
      <c r="C43" s="54">
        <f>SUM(C44:C46)</f>
        <v>4474750</v>
      </c>
      <c r="D43" s="54">
        <f>SUM(D44:D46)</f>
        <v>4474750</v>
      </c>
      <c r="E43" s="8"/>
    </row>
    <row r="44" spans="1:6" s="10" customFormat="1">
      <c r="A44" s="23" t="s">
        <v>196</v>
      </c>
      <c r="B44" s="23" t="s">
        <v>195</v>
      </c>
      <c r="C44" s="54">
        <v>1861500</v>
      </c>
      <c r="D44" s="54">
        <v>1861500</v>
      </c>
      <c r="E44" s="8"/>
    </row>
    <row r="45" spans="1:6" s="10" customFormat="1">
      <c r="A45" s="23" t="s">
        <v>197</v>
      </c>
      <c r="B45" s="23" t="s">
        <v>198</v>
      </c>
      <c r="C45" s="54">
        <v>2238500</v>
      </c>
      <c r="D45" s="54">
        <v>2238500</v>
      </c>
      <c r="E45" s="8"/>
    </row>
    <row r="46" spans="1:6" s="10" customFormat="1">
      <c r="A46" s="23" t="s">
        <v>200</v>
      </c>
      <c r="B46" s="23" t="s">
        <v>199</v>
      </c>
      <c r="C46" s="54">
        <v>374750</v>
      </c>
      <c r="D46" s="54">
        <v>374750</v>
      </c>
      <c r="E46" s="8"/>
    </row>
    <row r="47" spans="1:6" s="10" customFormat="1">
      <c r="A47" s="23" t="s">
        <v>201</v>
      </c>
      <c r="B47" s="23" t="s">
        <v>202</v>
      </c>
      <c r="C47" s="54">
        <f>+C48</f>
        <v>1200000</v>
      </c>
      <c r="D47" s="54">
        <f>+D48</f>
        <v>1200000</v>
      </c>
      <c r="E47" s="8"/>
    </row>
    <row r="48" spans="1:6" s="10" customFormat="1">
      <c r="A48" s="23" t="s">
        <v>204</v>
      </c>
      <c r="B48" s="23" t="s">
        <v>203</v>
      </c>
      <c r="C48" s="54">
        <v>1200000</v>
      </c>
      <c r="D48" s="54">
        <v>1200000</v>
      </c>
      <c r="E48" s="8"/>
    </row>
    <row r="49" spans="1:5" s="10" customFormat="1">
      <c r="A49" s="23" t="s">
        <v>205</v>
      </c>
      <c r="B49" s="23" t="s">
        <v>206</v>
      </c>
      <c r="C49" s="54">
        <f>SUM(C50:C51)</f>
        <v>525000</v>
      </c>
      <c r="D49" s="54">
        <f>SUM(D50:D51)</f>
        <v>525000</v>
      </c>
      <c r="E49" s="8"/>
    </row>
    <row r="50" spans="1:5" s="10" customFormat="1">
      <c r="A50" s="23" t="s">
        <v>208</v>
      </c>
      <c r="B50" s="23" t="s">
        <v>207</v>
      </c>
      <c r="C50" s="54">
        <v>400000</v>
      </c>
      <c r="D50" s="54">
        <v>400000</v>
      </c>
      <c r="E50" s="8"/>
    </row>
    <row r="51" spans="1:5" s="10" customFormat="1">
      <c r="A51" s="23" t="s">
        <v>210</v>
      </c>
      <c r="B51" s="23" t="s">
        <v>209</v>
      </c>
      <c r="C51" s="54">
        <v>125000</v>
      </c>
      <c r="D51" s="54">
        <v>125000</v>
      </c>
      <c r="E51" s="8"/>
    </row>
    <row r="52" spans="1:5" s="10" customFormat="1">
      <c r="A52" s="23" t="s">
        <v>211</v>
      </c>
      <c r="B52" s="23" t="s">
        <v>212</v>
      </c>
      <c r="C52" s="54">
        <f>SUM(C53:C56)</f>
        <v>25884008</v>
      </c>
      <c r="D52" s="54">
        <f>SUM(D53:D56)</f>
        <v>25884008</v>
      </c>
      <c r="E52" s="8"/>
    </row>
    <row r="53" spans="1:5" s="10" customFormat="1">
      <c r="A53" s="23" t="s">
        <v>214</v>
      </c>
      <c r="B53" s="23" t="s">
        <v>213</v>
      </c>
      <c r="C53" s="54">
        <v>16282008</v>
      </c>
      <c r="D53" s="54">
        <v>16282008</v>
      </c>
      <c r="E53" s="8"/>
    </row>
    <row r="54" spans="1:5" s="10" customFormat="1">
      <c r="A54" s="23" t="s">
        <v>215</v>
      </c>
      <c r="B54" s="23" t="s">
        <v>216</v>
      </c>
      <c r="C54" s="54">
        <v>150000</v>
      </c>
      <c r="D54" s="54">
        <v>150000</v>
      </c>
      <c r="E54" s="8"/>
    </row>
    <row r="55" spans="1:5" s="10" customFormat="1">
      <c r="A55" s="23" t="s">
        <v>217</v>
      </c>
      <c r="B55" s="23" t="s">
        <v>218</v>
      </c>
      <c r="C55" s="54">
        <v>393000</v>
      </c>
      <c r="D55" s="54">
        <v>393000</v>
      </c>
      <c r="E55" s="8"/>
    </row>
    <row r="56" spans="1:5" s="10" customFormat="1">
      <c r="A56" s="23" t="s">
        <v>219</v>
      </c>
      <c r="B56" s="23" t="s">
        <v>220</v>
      </c>
      <c r="C56" s="54">
        <v>9059000</v>
      </c>
      <c r="D56" s="54">
        <v>9059000</v>
      </c>
      <c r="E56" s="8"/>
    </row>
    <row r="57" spans="1:5" s="10" customFormat="1">
      <c r="A57" s="23" t="s">
        <v>165</v>
      </c>
      <c r="B57" s="23" t="s">
        <v>167</v>
      </c>
      <c r="C57" s="54">
        <f>SUM(C58:C61)</f>
        <v>705773959</v>
      </c>
      <c r="D57" s="54">
        <f>SUM(D58:D61)</f>
        <v>705773959</v>
      </c>
      <c r="E57" s="8"/>
    </row>
    <row r="58" spans="1:5" s="10" customFormat="1">
      <c r="A58" s="23" t="s">
        <v>221</v>
      </c>
      <c r="B58" s="23" t="s">
        <v>222</v>
      </c>
      <c r="C58" s="54">
        <v>2304259</v>
      </c>
      <c r="D58" s="54">
        <v>2304259</v>
      </c>
      <c r="E58" s="8"/>
    </row>
    <row r="59" spans="1:5" s="10" customFormat="1">
      <c r="A59" s="23" t="s">
        <v>224</v>
      </c>
      <c r="B59" s="23" t="s">
        <v>223</v>
      </c>
      <c r="C59" s="54">
        <v>793710</v>
      </c>
      <c r="D59" s="54">
        <v>793710</v>
      </c>
      <c r="E59" s="8"/>
    </row>
    <row r="60" spans="1:5" s="10" customFormat="1">
      <c r="A60" s="23" t="s">
        <v>166</v>
      </c>
      <c r="B60" s="23" t="s">
        <v>168</v>
      </c>
      <c r="C60" s="54">
        <v>702484397</v>
      </c>
      <c r="D60" s="54">
        <v>702484397</v>
      </c>
      <c r="E60" s="8"/>
    </row>
    <row r="61" spans="1:5" s="10" customFormat="1">
      <c r="A61" s="23" t="s">
        <v>226</v>
      </c>
      <c r="B61" s="23" t="s">
        <v>225</v>
      </c>
      <c r="C61" s="54">
        <v>191593</v>
      </c>
      <c r="D61" s="54">
        <v>191593</v>
      </c>
      <c r="E61" s="8"/>
    </row>
    <row r="62" spans="1:5" s="10" customFormat="1">
      <c r="A62" s="23" t="s">
        <v>227</v>
      </c>
      <c r="B62" s="23" t="s">
        <v>228</v>
      </c>
      <c r="C62" s="54">
        <f>SUM(C63:C66)</f>
        <v>6695000</v>
      </c>
      <c r="D62" s="54">
        <f>SUM(D63:D66)</f>
        <v>6695000</v>
      </c>
      <c r="E62" s="8"/>
    </row>
    <row r="63" spans="1:5" s="10" customFormat="1">
      <c r="A63" s="23" t="s">
        <v>229</v>
      </c>
      <c r="B63" s="23" t="s">
        <v>230</v>
      </c>
      <c r="C63" s="54">
        <v>800000</v>
      </c>
      <c r="D63" s="54">
        <v>800000</v>
      </c>
      <c r="E63" s="8"/>
    </row>
    <row r="64" spans="1:5" s="10" customFormat="1">
      <c r="A64" s="23" t="s">
        <v>231</v>
      </c>
      <c r="B64" s="23" t="s">
        <v>232</v>
      </c>
      <c r="C64" s="54">
        <v>345000</v>
      </c>
      <c r="D64" s="54">
        <v>345000</v>
      </c>
      <c r="E64" s="8"/>
    </row>
    <row r="65" spans="1:5" s="10" customFormat="1">
      <c r="A65" s="23" t="s">
        <v>233</v>
      </c>
      <c r="B65" s="23" t="s">
        <v>234</v>
      </c>
      <c r="C65" s="54">
        <v>3100000</v>
      </c>
      <c r="D65" s="54">
        <v>3100000</v>
      </c>
      <c r="E65" s="8"/>
    </row>
    <row r="66" spans="1:5" s="10" customFormat="1">
      <c r="A66" s="23" t="s">
        <v>235</v>
      </c>
      <c r="B66" s="23" t="s">
        <v>236</v>
      </c>
      <c r="C66" s="54">
        <v>2450000</v>
      </c>
      <c r="D66" s="54">
        <v>2450000</v>
      </c>
      <c r="E66" s="8"/>
    </row>
    <row r="67" spans="1:5" s="10" customFormat="1">
      <c r="A67" s="23" t="s">
        <v>237</v>
      </c>
      <c r="B67" s="23" t="s">
        <v>238</v>
      </c>
      <c r="C67" s="54">
        <f>SUM(C68:C79)</f>
        <v>204508956</v>
      </c>
      <c r="D67" s="54">
        <f>SUM(D68:D79)</f>
        <v>204508956</v>
      </c>
      <c r="E67" s="8"/>
    </row>
    <row r="68" spans="1:5" s="10" customFormat="1">
      <c r="A68" s="23" t="s">
        <v>240</v>
      </c>
      <c r="B68" s="23" t="s">
        <v>239</v>
      </c>
      <c r="C68" s="54">
        <v>169512976</v>
      </c>
      <c r="D68" s="54">
        <v>169512976</v>
      </c>
      <c r="E68" s="8"/>
    </row>
    <row r="69" spans="1:5" s="10" customFormat="1">
      <c r="A69" s="23" t="s">
        <v>242</v>
      </c>
      <c r="B69" s="23" t="s">
        <v>241</v>
      </c>
      <c r="C69" s="54">
        <v>3000000</v>
      </c>
      <c r="D69" s="54">
        <v>3000000</v>
      </c>
      <c r="E69" s="8"/>
    </row>
    <row r="70" spans="1:5" s="10" customFormat="1">
      <c r="A70" s="23" t="s">
        <v>243</v>
      </c>
      <c r="B70" s="23" t="s">
        <v>244</v>
      </c>
      <c r="C70" s="54">
        <v>1200000</v>
      </c>
      <c r="D70" s="54">
        <v>1200000</v>
      </c>
      <c r="E70" s="8"/>
    </row>
    <row r="71" spans="1:5" s="10" customFormat="1">
      <c r="A71" s="23" t="s">
        <v>245</v>
      </c>
      <c r="B71" s="23" t="s">
        <v>246</v>
      </c>
      <c r="C71" s="54">
        <v>1305980</v>
      </c>
      <c r="D71" s="54">
        <v>1305980</v>
      </c>
      <c r="E71" s="8"/>
    </row>
    <row r="72" spans="1:5" s="10" customFormat="1">
      <c r="A72" s="23" t="s">
        <v>247</v>
      </c>
      <c r="B72" s="23" t="s">
        <v>248</v>
      </c>
      <c r="C72" s="54">
        <v>127000</v>
      </c>
      <c r="D72" s="54">
        <v>127000</v>
      </c>
      <c r="E72" s="8"/>
    </row>
    <row r="73" spans="1:5" s="10" customFormat="1">
      <c r="A73" s="23" t="s">
        <v>249</v>
      </c>
      <c r="B73" s="23" t="s">
        <v>250</v>
      </c>
      <c r="C73" s="54">
        <v>250000</v>
      </c>
      <c r="D73" s="54">
        <v>250000</v>
      </c>
      <c r="E73" s="8"/>
    </row>
    <row r="74" spans="1:5" s="10" customFormat="1">
      <c r="A74" s="23" t="s">
        <v>251</v>
      </c>
      <c r="B74" s="23" t="s">
        <v>252</v>
      </c>
      <c r="C74" s="54">
        <v>1834000</v>
      </c>
      <c r="D74" s="54">
        <v>1834000</v>
      </c>
      <c r="E74" s="8"/>
    </row>
    <row r="75" spans="1:5" s="10" customFormat="1">
      <c r="A75" s="23" t="s">
        <v>253</v>
      </c>
      <c r="B75" s="23" t="s">
        <v>254</v>
      </c>
      <c r="C75" s="54">
        <v>8140000</v>
      </c>
      <c r="D75" s="54">
        <v>8140000</v>
      </c>
      <c r="E75" s="8"/>
    </row>
    <row r="76" spans="1:5" s="10" customFormat="1">
      <c r="A76" s="23" t="s">
        <v>255</v>
      </c>
      <c r="B76" s="23" t="s">
        <v>256</v>
      </c>
      <c r="C76" s="54">
        <v>4500000</v>
      </c>
      <c r="D76" s="54">
        <v>4500000</v>
      </c>
      <c r="E76" s="8"/>
    </row>
    <row r="77" spans="1:5" s="10" customFormat="1">
      <c r="A77" s="23" t="s">
        <v>257</v>
      </c>
      <c r="B77" s="23" t="s">
        <v>258</v>
      </c>
      <c r="C77" s="54">
        <v>5300000</v>
      </c>
      <c r="D77" s="54">
        <v>5300000</v>
      </c>
      <c r="E77" s="8"/>
    </row>
    <row r="78" spans="1:5" s="10" customFormat="1">
      <c r="A78" s="23" t="s">
        <v>259</v>
      </c>
      <c r="B78" s="23" t="s">
        <v>260</v>
      </c>
      <c r="C78" s="54">
        <v>9224000</v>
      </c>
      <c r="D78" s="54">
        <v>9224000</v>
      </c>
      <c r="E78" s="8"/>
    </row>
    <row r="79" spans="1:5" s="10" customFormat="1">
      <c r="A79" s="23" t="s">
        <v>261</v>
      </c>
      <c r="B79" s="23" t="s">
        <v>262</v>
      </c>
      <c r="C79" s="54">
        <v>115000</v>
      </c>
      <c r="D79" s="54">
        <v>115000</v>
      </c>
      <c r="E79" s="8"/>
    </row>
    <row r="80" spans="1:5" s="10" customFormat="1">
      <c r="A80" s="23" t="s">
        <v>263</v>
      </c>
      <c r="B80" s="23" t="s">
        <v>264</v>
      </c>
      <c r="C80" s="54">
        <f>SUM(C81:C82)</f>
        <v>12411000</v>
      </c>
      <c r="D80" s="54">
        <f>SUM(D81:D82)</f>
        <v>12411000</v>
      </c>
      <c r="E80" s="8"/>
    </row>
    <row r="81" spans="1:6" s="10" customFormat="1">
      <c r="A81" s="23" t="s">
        <v>265</v>
      </c>
      <c r="B81" s="23" t="s">
        <v>266</v>
      </c>
      <c r="C81" s="54">
        <v>1500</v>
      </c>
      <c r="D81" s="54">
        <v>1500</v>
      </c>
      <c r="E81" s="8"/>
    </row>
    <row r="82" spans="1:6" s="10" customFormat="1">
      <c r="A82" s="23" t="s">
        <v>267</v>
      </c>
      <c r="B82" s="23" t="s">
        <v>268</v>
      </c>
      <c r="C82" s="54">
        <v>12409500</v>
      </c>
      <c r="D82" s="54">
        <v>12409500</v>
      </c>
      <c r="E82" s="8"/>
    </row>
    <row r="83" spans="1:6" s="9" customFormat="1" ht="19.5">
      <c r="A83" s="35">
        <v>2.2999999999999998</v>
      </c>
      <c r="B83" s="36" t="s">
        <v>55</v>
      </c>
      <c r="C83" s="37">
        <f>+C84+C87+C90+C94+C99+C105+C96</f>
        <v>37330198</v>
      </c>
      <c r="D83" s="37">
        <f>+D84+D87+D90+D94+D99+D105+D96</f>
        <v>37330198</v>
      </c>
      <c r="E83" s="8"/>
      <c r="F83" s="8"/>
    </row>
    <row r="84" spans="1:6" s="10" customFormat="1">
      <c r="A84" s="23" t="s">
        <v>269</v>
      </c>
      <c r="B84" s="23" t="s">
        <v>270</v>
      </c>
      <c r="C84" s="54">
        <f>SUM(C85:C86)</f>
        <v>821000</v>
      </c>
      <c r="D84" s="54">
        <f>SUM(D85:D86)</f>
        <v>821000</v>
      </c>
      <c r="E84" s="12"/>
    </row>
    <row r="85" spans="1:6" s="10" customFormat="1">
      <c r="A85" s="23" t="s">
        <v>271</v>
      </c>
      <c r="B85" s="23" t="s">
        <v>272</v>
      </c>
      <c r="C85" s="54">
        <v>500000</v>
      </c>
      <c r="D85" s="54">
        <v>500000</v>
      </c>
      <c r="E85" s="12"/>
    </row>
    <row r="86" spans="1:6" s="10" customFormat="1">
      <c r="A86" s="23" t="s">
        <v>273</v>
      </c>
      <c r="B86" s="23" t="s">
        <v>274</v>
      </c>
      <c r="C86" s="54">
        <v>321000</v>
      </c>
      <c r="D86" s="54">
        <v>321000</v>
      </c>
      <c r="E86" s="12"/>
    </row>
    <row r="87" spans="1:6" s="10" customFormat="1">
      <c r="A87" s="23" t="s">
        <v>56</v>
      </c>
      <c r="B87" s="23" t="s">
        <v>57</v>
      </c>
      <c r="C87" s="54">
        <f>C88+C89</f>
        <v>1720500</v>
      </c>
      <c r="D87" s="54">
        <f>D88+D89</f>
        <v>1720500</v>
      </c>
      <c r="E87" s="12"/>
    </row>
    <row r="88" spans="1:6" s="10" customFormat="1">
      <c r="A88" s="23" t="s">
        <v>173</v>
      </c>
      <c r="B88" s="23" t="s">
        <v>174</v>
      </c>
      <c r="C88" s="54">
        <v>51000</v>
      </c>
      <c r="D88" s="54">
        <v>51000</v>
      </c>
      <c r="E88" s="12"/>
    </row>
    <row r="89" spans="1:6" s="10" customFormat="1">
      <c r="A89" s="23" t="s">
        <v>58</v>
      </c>
      <c r="B89" s="23" t="s">
        <v>59</v>
      </c>
      <c r="C89" s="54">
        <v>1669500</v>
      </c>
      <c r="D89" s="54">
        <v>1669500</v>
      </c>
      <c r="E89" s="8"/>
    </row>
    <row r="90" spans="1:6" s="10" customFormat="1">
      <c r="A90" s="23" t="s">
        <v>175</v>
      </c>
      <c r="B90" s="23" t="s">
        <v>176</v>
      </c>
      <c r="C90" s="54">
        <f>SUM(C91:C93)</f>
        <v>3982880</v>
      </c>
      <c r="D90" s="54">
        <f>SUM(D91:D93)</f>
        <v>3982880</v>
      </c>
      <c r="E90" s="8"/>
    </row>
    <row r="91" spans="1:6" s="10" customFormat="1">
      <c r="A91" s="23" t="s">
        <v>275</v>
      </c>
      <c r="B91" s="23" t="s">
        <v>276</v>
      </c>
      <c r="C91" s="54">
        <v>678200</v>
      </c>
      <c r="D91" s="54">
        <v>678200</v>
      </c>
      <c r="E91" s="8"/>
    </row>
    <row r="92" spans="1:6" s="10" customFormat="1">
      <c r="A92" s="23" t="s">
        <v>177</v>
      </c>
      <c r="B92" s="23" t="s">
        <v>178</v>
      </c>
      <c r="C92" s="54">
        <v>3289680</v>
      </c>
      <c r="D92" s="54">
        <v>3289680</v>
      </c>
      <c r="E92" s="8"/>
    </row>
    <row r="93" spans="1:6" s="10" customFormat="1">
      <c r="A93" s="23" t="s">
        <v>277</v>
      </c>
      <c r="B93" s="23" t="s">
        <v>278</v>
      </c>
      <c r="C93" s="54">
        <v>15000</v>
      </c>
      <c r="D93" s="54">
        <v>15000</v>
      </c>
      <c r="E93" s="8"/>
    </row>
    <row r="94" spans="1:6" s="10" customFormat="1">
      <c r="A94" s="23" t="s">
        <v>60</v>
      </c>
      <c r="B94" s="23" t="s">
        <v>61</v>
      </c>
      <c r="C94" s="54">
        <f>C95</f>
        <v>1811500</v>
      </c>
      <c r="D94" s="54">
        <f>D95</f>
        <v>1811500</v>
      </c>
      <c r="E94" s="12"/>
    </row>
    <row r="95" spans="1:6" s="10" customFormat="1">
      <c r="A95" s="23" t="s">
        <v>62</v>
      </c>
      <c r="B95" s="23" t="s">
        <v>63</v>
      </c>
      <c r="C95" s="54">
        <v>1811500</v>
      </c>
      <c r="D95" s="54">
        <v>1811500</v>
      </c>
      <c r="E95" s="8"/>
    </row>
    <row r="96" spans="1:6" s="10" customFormat="1">
      <c r="A96" s="23" t="s">
        <v>279</v>
      </c>
      <c r="B96" s="23" t="s">
        <v>280</v>
      </c>
      <c r="C96" s="54">
        <f>SUM(C97:C98)</f>
        <v>104188</v>
      </c>
      <c r="D96" s="54">
        <f>SUM(D97:D98)</f>
        <v>104188</v>
      </c>
      <c r="E96" s="8"/>
    </row>
    <row r="97" spans="1:6" s="10" customFormat="1">
      <c r="A97" s="23" t="s">
        <v>281</v>
      </c>
      <c r="B97" s="23" t="s">
        <v>282</v>
      </c>
      <c r="C97" s="54">
        <v>53788</v>
      </c>
      <c r="D97" s="54">
        <v>53788</v>
      </c>
      <c r="E97" s="8"/>
    </row>
    <row r="98" spans="1:6" s="10" customFormat="1">
      <c r="A98" s="23" t="s">
        <v>283</v>
      </c>
      <c r="B98" s="23" t="s">
        <v>284</v>
      </c>
      <c r="C98" s="54">
        <v>50400</v>
      </c>
      <c r="D98" s="54">
        <v>50400</v>
      </c>
      <c r="E98" s="8"/>
    </row>
    <row r="99" spans="1:6" s="10" customFormat="1">
      <c r="A99" s="23" t="s">
        <v>64</v>
      </c>
      <c r="B99" s="23" t="s">
        <v>65</v>
      </c>
      <c r="C99" s="54">
        <f>SUM(C100:C104)</f>
        <v>10660920</v>
      </c>
      <c r="D99" s="54">
        <f>SUM(D100:D104)</f>
        <v>10660920</v>
      </c>
      <c r="E99" s="12"/>
    </row>
    <row r="100" spans="1:6" s="10" customFormat="1">
      <c r="A100" s="23" t="s">
        <v>66</v>
      </c>
      <c r="B100" s="23" t="s">
        <v>67</v>
      </c>
      <c r="C100" s="54">
        <v>9100000</v>
      </c>
      <c r="D100" s="54">
        <v>9100000</v>
      </c>
      <c r="E100" s="8"/>
    </row>
    <row r="101" spans="1:6" s="10" customFormat="1">
      <c r="A101" s="23" t="s">
        <v>285</v>
      </c>
      <c r="B101" s="23" t="s">
        <v>286</v>
      </c>
      <c r="C101" s="54">
        <v>200000</v>
      </c>
      <c r="D101" s="54">
        <v>200000</v>
      </c>
      <c r="E101" s="8"/>
    </row>
    <row r="102" spans="1:6" s="10" customFormat="1">
      <c r="A102" s="23" t="s">
        <v>179</v>
      </c>
      <c r="B102" s="23" t="s">
        <v>180</v>
      </c>
      <c r="C102" s="54">
        <v>1170880</v>
      </c>
      <c r="D102" s="54">
        <v>1170880</v>
      </c>
      <c r="E102" s="8"/>
    </row>
    <row r="103" spans="1:6" s="10" customFormat="1">
      <c r="A103" s="23" t="s">
        <v>287</v>
      </c>
      <c r="B103" s="23" t="s">
        <v>288</v>
      </c>
      <c r="C103" s="54">
        <v>24000</v>
      </c>
      <c r="D103" s="54">
        <v>24000</v>
      </c>
      <c r="E103" s="8"/>
    </row>
    <row r="104" spans="1:6" s="10" customFormat="1">
      <c r="A104" s="23" t="s">
        <v>289</v>
      </c>
      <c r="B104" s="23" t="s">
        <v>290</v>
      </c>
      <c r="C104" s="54">
        <v>166040</v>
      </c>
      <c r="D104" s="54">
        <v>166040</v>
      </c>
      <c r="E104" s="8"/>
    </row>
    <row r="105" spans="1:6" s="10" customFormat="1">
      <c r="A105" s="23" t="s">
        <v>68</v>
      </c>
      <c r="B105" s="23" t="s">
        <v>69</v>
      </c>
      <c r="C105" s="54">
        <f>SUM(C106:C118)</f>
        <v>18229210</v>
      </c>
      <c r="D105" s="54">
        <f>SUM(D106:D118)</f>
        <v>18229210</v>
      </c>
      <c r="E105" s="12"/>
      <c r="F105" s="12"/>
    </row>
    <row r="106" spans="1:6" s="10" customFormat="1">
      <c r="A106" s="23" t="s">
        <v>70</v>
      </c>
      <c r="B106" s="23" t="s">
        <v>291</v>
      </c>
      <c r="C106" s="54">
        <v>1107220</v>
      </c>
      <c r="D106" s="54">
        <v>1107220</v>
      </c>
      <c r="E106" s="12"/>
    </row>
    <row r="107" spans="1:6" s="10" customFormat="1">
      <c r="A107" s="23" t="s">
        <v>292</v>
      </c>
      <c r="B107" s="23" t="s">
        <v>293</v>
      </c>
      <c r="C107" s="54">
        <v>1917050</v>
      </c>
      <c r="D107" s="54">
        <v>1917050</v>
      </c>
      <c r="E107" s="8"/>
    </row>
    <row r="108" spans="1:6" s="10" customFormat="1">
      <c r="A108" s="23" t="s">
        <v>294</v>
      </c>
      <c r="B108" s="23" t="s">
        <v>295</v>
      </c>
      <c r="C108" s="54">
        <v>1155040</v>
      </c>
      <c r="D108" s="54">
        <v>1155040</v>
      </c>
      <c r="E108" s="8"/>
    </row>
    <row r="109" spans="1:6" s="10" customFormat="1">
      <c r="A109" s="23" t="s">
        <v>71</v>
      </c>
      <c r="B109" s="23" t="s">
        <v>296</v>
      </c>
      <c r="C109" s="54">
        <v>8844540</v>
      </c>
      <c r="D109" s="54">
        <v>8844540</v>
      </c>
      <c r="E109" s="8"/>
    </row>
    <row r="110" spans="1:6" s="10" customFormat="1">
      <c r="A110" s="23" t="s">
        <v>297</v>
      </c>
      <c r="B110" s="23" t="s">
        <v>298</v>
      </c>
      <c r="C110" s="54">
        <v>178000</v>
      </c>
      <c r="D110" s="54">
        <v>178000</v>
      </c>
      <c r="E110" s="8"/>
    </row>
    <row r="111" spans="1:6" s="10" customFormat="1">
      <c r="A111" s="23" t="s">
        <v>299</v>
      </c>
      <c r="B111" s="23" t="s">
        <v>300</v>
      </c>
      <c r="C111" s="54">
        <v>1237000</v>
      </c>
      <c r="D111" s="54">
        <v>1237000</v>
      </c>
      <c r="E111" s="8"/>
    </row>
    <row r="112" spans="1:6" s="10" customFormat="1">
      <c r="A112" s="23" t="s">
        <v>301</v>
      </c>
      <c r="B112" s="23" t="s">
        <v>302</v>
      </c>
      <c r="C112" s="54">
        <v>533320</v>
      </c>
      <c r="D112" s="54">
        <v>533320</v>
      </c>
      <c r="E112" s="8"/>
    </row>
    <row r="113" spans="1:6" s="10" customFormat="1">
      <c r="A113" s="23" t="s">
        <v>303</v>
      </c>
      <c r="B113" s="23" t="s">
        <v>304</v>
      </c>
      <c r="C113" s="54">
        <v>16200</v>
      </c>
      <c r="D113" s="54">
        <v>16200</v>
      </c>
      <c r="E113" s="8"/>
    </row>
    <row r="114" spans="1:6" s="10" customFormat="1">
      <c r="A114" s="23" t="s">
        <v>305</v>
      </c>
      <c r="B114" s="23" t="s">
        <v>306</v>
      </c>
      <c r="C114" s="54">
        <v>292000</v>
      </c>
      <c r="D114" s="54">
        <v>292000</v>
      </c>
      <c r="E114" s="8"/>
    </row>
    <row r="115" spans="1:6" s="10" customFormat="1">
      <c r="A115" s="23" t="s">
        <v>307</v>
      </c>
      <c r="B115" s="23" t="s">
        <v>308</v>
      </c>
      <c r="C115" s="54">
        <v>45600</v>
      </c>
      <c r="D115" s="54">
        <v>45600</v>
      </c>
      <c r="E115" s="8"/>
    </row>
    <row r="116" spans="1:6" s="10" customFormat="1">
      <c r="A116" s="23" t="s">
        <v>309</v>
      </c>
      <c r="B116" s="23" t="s">
        <v>310</v>
      </c>
      <c r="C116" s="54">
        <v>75000</v>
      </c>
      <c r="D116" s="54">
        <v>75000</v>
      </c>
      <c r="E116" s="8"/>
    </row>
    <row r="117" spans="1:6" s="10" customFormat="1">
      <c r="A117" s="23" t="s">
        <v>311</v>
      </c>
      <c r="B117" s="23" t="s">
        <v>312</v>
      </c>
      <c r="C117" s="54">
        <v>162740</v>
      </c>
      <c r="D117" s="54">
        <v>162740</v>
      </c>
      <c r="E117" s="8"/>
    </row>
    <row r="118" spans="1:6" s="10" customFormat="1">
      <c r="A118" s="23" t="s">
        <v>313</v>
      </c>
      <c r="B118" s="23" t="s">
        <v>314</v>
      </c>
      <c r="C118" s="54">
        <v>2665500</v>
      </c>
      <c r="D118" s="54">
        <v>2665500</v>
      </c>
      <c r="E118" s="8"/>
    </row>
    <row r="119" spans="1:6" s="9" customFormat="1" ht="19.5">
      <c r="A119" s="35">
        <v>2.4</v>
      </c>
      <c r="B119" s="36" t="s">
        <v>72</v>
      </c>
      <c r="C119" s="37">
        <f>+C120</f>
        <v>27375841380</v>
      </c>
      <c r="D119" s="37">
        <f>+D120</f>
        <v>27375841380</v>
      </c>
      <c r="E119" s="8"/>
      <c r="F119" s="8"/>
    </row>
    <row r="120" spans="1:6" s="13" customFormat="1">
      <c r="A120" s="25" t="s">
        <v>73</v>
      </c>
      <c r="B120" s="25" t="s">
        <v>74</v>
      </c>
      <c r="C120" s="54">
        <f>SUM(C121:C123)</f>
        <v>27375841380</v>
      </c>
      <c r="D120" s="54">
        <f>SUM(D121:D123)</f>
        <v>27375841380</v>
      </c>
      <c r="E120" s="12"/>
    </row>
    <row r="121" spans="1:6" s="13" customFormat="1">
      <c r="A121" s="25" t="s">
        <v>75</v>
      </c>
      <c r="B121" s="25" t="s">
        <v>76</v>
      </c>
      <c r="C121" s="54">
        <v>167328754</v>
      </c>
      <c r="D121" s="54">
        <v>167328754</v>
      </c>
      <c r="E121" s="8"/>
    </row>
    <row r="122" spans="1:6" s="13" customFormat="1">
      <c r="A122" s="25" t="s">
        <v>77</v>
      </c>
      <c r="B122" s="25" t="s">
        <v>78</v>
      </c>
      <c r="C122" s="54">
        <v>27208342626</v>
      </c>
      <c r="D122" s="54">
        <v>27208342626</v>
      </c>
      <c r="E122" s="8"/>
    </row>
    <row r="123" spans="1:6" s="13" customFormat="1">
      <c r="A123" s="25" t="s">
        <v>315</v>
      </c>
      <c r="B123" s="25" t="s">
        <v>316</v>
      </c>
      <c r="C123" s="54">
        <v>170000</v>
      </c>
      <c r="D123" s="54">
        <v>170000</v>
      </c>
      <c r="E123" s="8"/>
    </row>
    <row r="124" spans="1:6" s="13" customFormat="1">
      <c r="A124" s="25" t="s">
        <v>90</v>
      </c>
      <c r="B124" s="56" t="s">
        <v>84</v>
      </c>
      <c r="C124" s="55">
        <v>0</v>
      </c>
      <c r="D124" s="55">
        <v>0</v>
      </c>
      <c r="E124" s="12"/>
    </row>
    <row r="125" spans="1:6" s="13" customFormat="1">
      <c r="A125" s="25" t="s">
        <v>91</v>
      </c>
      <c r="B125" s="56" t="s">
        <v>85</v>
      </c>
      <c r="C125" s="55">
        <v>0</v>
      </c>
      <c r="D125" s="55">
        <v>0</v>
      </c>
      <c r="E125" s="12"/>
    </row>
    <row r="126" spans="1:6" s="13" customFormat="1">
      <c r="A126" s="25" t="s">
        <v>92</v>
      </c>
      <c r="B126" s="56" t="s">
        <v>86</v>
      </c>
      <c r="C126" s="53">
        <v>0</v>
      </c>
      <c r="D126" s="53">
        <v>0</v>
      </c>
      <c r="E126" s="12"/>
    </row>
    <row r="127" spans="1:6" s="13" customFormat="1">
      <c r="A127" s="25" t="s">
        <v>93</v>
      </c>
      <c r="B127" s="56" t="s">
        <v>87</v>
      </c>
      <c r="C127" s="53">
        <v>0</v>
      </c>
      <c r="D127" s="53">
        <v>0</v>
      </c>
      <c r="E127" s="12"/>
    </row>
    <row r="128" spans="1:6" s="13" customFormat="1">
      <c r="A128" s="25" t="s">
        <v>94</v>
      </c>
      <c r="B128" s="56" t="s">
        <v>88</v>
      </c>
      <c r="C128" s="53">
        <v>0</v>
      </c>
      <c r="D128" s="53">
        <v>0</v>
      </c>
      <c r="E128" s="12"/>
    </row>
    <row r="129" spans="1:6" s="13" customFormat="1">
      <c r="A129" s="25" t="s">
        <v>95</v>
      </c>
      <c r="B129" s="56" t="s">
        <v>89</v>
      </c>
      <c r="C129" s="53">
        <v>0</v>
      </c>
      <c r="D129" s="53">
        <v>0</v>
      </c>
      <c r="E129" s="12"/>
    </row>
    <row r="130" spans="1:6" s="9" customFormat="1" ht="19.5">
      <c r="A130" s="35">
        <v>2.5</v>
      </c>
      <c r="B130" s="36" t="s">
        <v>143</v>
      </c>
      <c r="C130" s="37">
        <v>0</v>
      </c>
      <c r="D130" s="37">
        <v>0</v>
      </c>
      <c r="E130" s="8"/>
      <c r="F130" s="8"/>
    </row>
    <row r="131" spans="1:6" s="10" customFormat="1">
      <c r="A131" s="23" t="s">
        <v>99</v>
      </c>
      <c r="B131" s="56" t="s">
        <v>100</v>
      </c>
      <c r="C131" s="27">
        <v>0</v>
      </c>
      <c r="D131" s="27">
        <v>0</v>
      </c>
    </row>
    <row r="132" spans="1:6" s="13" customFormat="1">
      <c r="A132" s="25" t="s">
        <v>101</v>
      </c>
      <c r="B132" s="56" t="s">
        <v>102</v>
      </c>
      <c r="C132" s="27">
        <v>0</v>
      </c>
      <c r="D132" s="27">
        <v>0</v>
      </c>
    </row>
    <row r="133" spans="1:6" s="13" customFormat="1">
      <c r="A133" s="25" t="s">
        <v>103</v>
      </c>
      <c r="B133" s="56" t="s">
        <v>104</v>
      </c>
      <c r="C133" s="27">
        <v>0</v>
      </c>
      <c r="D133" s="27">
        <v>0</v>
      </c>
    </row>
    <row r="134" spans="1:6" s="13" customFormat="1">
      <c r="A134" s="25" t="s">
        <v>105</v>
      </c>
      <c r="B134" s="56" t="s">
        <v>106</v>
      </c>
      <c r="C134" s="27">
        <v>0</v>
      </c>
      <c r="D134" s="27">
        <v>0</v>
      </c>
    </row>
    <row r="135" spans="1:6" s="13" customFormat="1">
      <c r="A135" s="25" t="s">
        <v>107</v>
      </c>
      <c r="B135" s="56" t="s">
        <v>108</v>
      </c>
      <c r="C135" s="27">
        <v>0</v>
      </c>
      <c r="D135" s="27">
        <v>0</v>
      </c>
    </row>
    <row r="136" spans="1:6" s="13" customFormat="1">
      <c r="A136" s="25" t="s">
        <v>109</v>
      </c>
      <c r="B136" s="56" t="s">
        <v>110</v>
      </c>
      <c r="C136" s="27">
        <v>0</v>
      </c>
      <c r="D136" s="27">
        <v>0</v>
      </c>
    </row>
    <row r="137" spans="1:6" s="13" customFormat="1">
      <c r="A137" s="25" t="s">
        <v>111</v>
      </c>
      <c r="B137" s="56" t="s">
        <v>112</v>
      </c>
      <c r="C137" s="27">
        <v>0</v>
      </c>
      <c r="D137" s="27">
        <v>0</v>
      </c>
    </row>
    <row r="138" spans="1:6" s="9" customFormat="1" ht="19.5">
      <c r="A138" s="35">
        <v>2.6</v>
      </c>
      <c r="B138" s="36" t="s">
        <v>144</v>
      </c>
      <c r="C138" s="37">
        <f>+C139+C143+C145+C147+C149+C156+C158+C159+C161</f>
        <v>26416120</v>
      </c>
      <c r="D138" s="37">
        <f>+D139+D143+D145+D147+D149+D156+D158+D159+D161</f>
        <v>26416120</v>
      </c>
      <c r="E138" s="8"/>
      <c r="F138" s="8"/>
    </row>
    <row r="139" spans="1:6" s="43" customFormat="1">
      <c r="A139" s="23" t="s">
        <v>96</v>
      </c>
      <c r="B139" s="56" t="s">
        <v>82</v>
      </c>
      <c r="C139" s="27">
        <f>SUM(C140:C142)</f>
        <v>7334800</v>
      </c>
      <c r="D139" s="27">
        <f>SUM(D140:D142)</f>
        <v>7334800</v>
      </c>
    </row>
    <row r="140" spans="1:6" s="43" customFormat="1">
      <c r="A140" s="23" t="s">
        <v>181</v>
      </c>
      <c r="B140" s="56" t="s">
        <v>182</v>
      </c>
      <c r="C140" s="27">
        <v>1830800</v>
      </c>
      <c r="D140" s="27">
        <v>1830800</v>
      </c>
    </row>
    <row r="141" spans="1:6" s="43" customFormat="1">
      <c r="A141" s="23" t="s">
        <v>317</v>
      </c>
      <c r="B141" s="56" t="s">
        <v>318</v>
      </c>
      <c r="C141" s="27">
        <v>5234000</v>
      </c>
      <c r="D141" s="27">
        <v>5234000</v>
      </c>
    </row>
    <row r="142" spans="1:6" s="43" customFormat="1">
      <c r="A142" s="23" t="s">
        <v>319</v>
      </c>
      <c r="B142" s="56" t="s">
        <v>320</v>
      </c>
      <c r="C142" s="27">
        <v>270000</v>
      </c>
      <c r="D142" s="27">
        <v>270000</v>
      </c>
    </row>
    <row r="143" spans="1:6" s="11" customFormat="1">
      <c r="A143" s="23" t="s">
        <v>97</v>
      </c>
      <c r="B143" s="56" t="s">
        <v>321</v>
      </c>
      <c r="C143" s="27">
        <f>+C144</f>
        <v>80000</v>
      </c>
      <c r="D143" s="27">
        <f>+D144</f>
        <v>80000</v>
      </c>
    </row>
    <row r="144" spans="1:6" s="11" customFormat="1">
      <c r="A144" s="23" t="s">
        <v>322</v>
      </c>
      <c r="B144" s="56" t="s">
        <v>323</v>
      </c>
      <c r="C144" s="27">
        <v>80000</v>
      </c>
      <c r="D144" s="27">
        <v>80000</v>
      </c>
    </row>
    <row r="145" spans="1:4" s="11" customFormat="1">
      <c r="A145" s="23" t="s">
        <v>98</v>
      </c>
      <c r="B145" s="56" t="s">
        <v>83</v>
      </c>
      <c r="C145" s="27">
        <f>C146</f>
        <v>1126000</v>
      </c>
      <c r="D145" s="27">
        <f>D146</f>
        <v>1126000</v>
      </c>
    </row>
    <row r="146" spans="1:4" s="11" customFormat="1">
      <c r="A146" s="23" t="s">
        <v>183</v>
      </c>
      <c r="B146" s="56" t="s">
        <v>184</v>
      </c>
      <c r="C146" s="27">
        <v>1126000</v>
      </c>
      <c r="D146" s="27">
        <v>1126000</v>
      </c>
    </row>
    <row r="147" spans="1:4" s="11" customFormat="1">
      <c r="A147" s="23" t="s">
        <v>113</v>
      </c>
      <c r="B147" s="56" t="s">
        <v>114</v>
      </c>
      <c r="C147" s="27">
        <f>+C148</f>
        <v>16010800</v>
      </c>
      <c r="D147" s="27">
        <f>+D148</f>
        <v>16010800</v>
      </c>
    </row>
    <row r="148" spans="1:4" s="11" customFormat="1">
      <c r="A148" s="23" t="s">
        <v>324</v>
      </c>
      <c r="B148" s="56" t="s">
        <v>325</v>
      </c>
      <c r="C148" s="27">
        <v>16010800</v>
      </c>
      <c r="D148" s="27">
        <v>16010800</v>
      </c>
    </row>
    <row r="149" spans="1:4" s="11" customFormat="1">
      <c r="A149" s="23" t="s">
        <v>115</v>
      </c>
      <c r="B149" s="56" t="s">
        <v>116</v>
      </c>
      <c r="C149" s="27">
        <f>SUM(C150:C155)</f>
        <v>1240200</v>
      </c>
      <c r="D149" s="27">
        <f>SUM(D150:D155)</f>
        <v>1240200</v>
      </c>
    </row>
    <row r="150" spans="1:4" s="11" customFormat="1">
      <c r="A150" s="23" t="s">
        <v>326</v>
      </c>
      <c r="B150" s="56" t="s">
        <v>327</v>
      </c>
      <c r="C150" s="27">
        <v>321000</v>
      </c>
      <c r="D150" s="27">
        <v>321000</v>
      </c>
    </row>
    <row r="151" spans="1:4" s="11" customFormat="1">
      <c r="A151" s="23" t="s">
        <v>328</v>
      </c>
      <c r="B151" s="56" t="s">
        <v>329</v>
      </c>
      <c r="C151" s="27">
        <v>6000</v>
      </c>
      <c r="D151" s="27">
        <v>6000</v>
      </c>
    </row>
    <row r="152" spans="1:4" s="11" customFormat="1">
      <c r="A152" s="23" t="s">
        <v>330</v>
      </c>
      <c r="B152" s="56" t="s">
        <v>331</v>
      </c>
      <c r="C152" s="27">
        <v>98000</v>
      </c>
      <c r="D152" s="27">
        <v>98000</v>
      </c>
    </row>
    <row r="153" spans="1:4" s="11" customFormat="1">
      <c r="A153" s="23" t="s">
        <v>332</v>
      </c>
      <c r="B153" s="56" t="s">
        <v>333</v>
      </c>
      <c r="C153" s="27">
        <v>587500</v>
      </c>
      <c r="D153" s="27">
        <v>587500</v>
      </c>
    </row>
    <row r="154" spans="1:4" s="11" customFormat="1">
      <c r="A154" s="23" t="s">
        <v>334</v>
      </c>
      <c r="B154" s="56" t="s">
        <v>335</v>
      </c>
      <c r="C154" s="27">
        <v>227000</v>
      </c>
      <c r="D154" s="27">
        <v>227000</v>
      </c>
    </row>
    <row r="155" spans="1:4" s="11" customFormat="1">
      <c r="A155" s="23" t="s">
        <v>336</v>
      </c>
      <c r="B155" s="56" t="s">
        <v>337</v>
      </c>
      <c r="C155" s="27">
        <v>700</v>
      </c>
      <c r="D155" s="27">
        <v>700</v>
      </c>
    </row>
    <row r="156" spans="1:4" s="11" customFormat="1">
      <c r="A156" s="23" t="s">
        <v>117</v>
      </c>
      <c r="B156" s="56" t="s">
        <v>118</v>
      </c>
      <c r="C156" s="27">
        <f>+C157</f>
        <v>620000</v>
      </c>
      <c r="D156" s="27">
        <f>+D157</f>
        <v>620000</v>
      </c>
    </row>
    <row r="157" spans="1:4" s="11" customFormat="1">
      <c r="A157" s="23" t="s">
        <v>338</v>
      </c>
      <c r="B157" s="56" t="s">
        <v>339</v>
      </c>
      <c r="C157" s="27">
        <v>620000</v>
      </c>
      <c r="D157" s="27">
        <v>620000</v>
      </c>
    </row>
    <row r="158" spans="1:4" s="11" customFormat="1">
      <c r="A158" s="23" t="s">
        <v>119</v>
      </c>
      <c r="B158" s="56" t="s">
        <v>120</v>
      </c>
      <c r="C158" s="27">
        <v>0</v>
      </c>
      <c r="D158" s="27">
        <v>0</v>
      </c>
    </row>
    <row r="159" spans="1:4" s="11" customFormat="1">
      <c r="A159" s="23" t="s">
        <v>121</v>
      </c>
      <c r="B159" s="56" t="s">
        <v>122</v>
      </c>
      <c r="C159" s="27">
        <f>+C160</f>
        <v>4320</v>
      </c>
      <c r="D159" s="27">
        <f>+D160</f>
        <v>4320</v>
      </c>
    </row>
    <row r="160" spans="1:4" s="11" customFormat="1">
      <c r="A160" s="23" t="s">
        <v>340</v>
      </c>
      <c r="B160" s="56" t="s">
        <v>341</v>
      </c>
      <c r="C160" s="27">
        <v>4320</v>
      </c>
      <c r="D160" s="27">
        <v>4320</v>
      </c>
    </row>
    <row r="161" spans="1:6" s="11" customFormat="1">
      <c r="A161" s="23" t="s">
        <v>123</v>
      </c>
      <c r="B161" s="56" t="s">
        <v>124</v>
      </c>
      <c r="C161" s="27">
        <v>0</v>
      </c>
      <c r="D161" s="27">
        <v>0</v>
      </c>
    </row>
    <row r="162" spans="1:6" s="9" customFormat="1" ht="19.5">
      <c r="A162" s="35">
        <v>2.7</v>
      </c>
      <c r="B162" s="36" t="s">
        <v>145</v>
      </c>
      <c r="C162" s="37">
        <f>+C163</f>
        <v>5000000</v>
      </c>
      <c r="D162" s="37">
        <f>+D163</f>
        <v>5000000</v>
      </c>
      <c r="E162" s="8"/>
      <c r="F162" s="8"/>
    </row>
    <row r="163" spans="1:6" s="11" customFormat="1">
      <c r="A163" s="23" t="s">
        <v>125</v>
      </c>
      <c r="B163" s="56" t="s">
        <v>126</v>
      </c>
      <c r="C163" s="27">
        <f>+C164</f>
        <v>5000000</v>
      </c>
      <c r="D163" s="27">
        <f>+D164</f>
        <v>5000000</v>
      </c>
    </row>
    <row r="164" spans="1:6" s="11" customFormat="1">
      <c r="A164" s="23" t="s">
        <v>342</v>
      </c>
      <c r="B164" s="56" t="s">
        <v>343</v>
      </c>
      <c r="C164" s="27">
        <v>5000000</v>
      </c>
      <c r="D164" s="27">
        <v>5000000</v>
      </c>
    </row>
    <row r="165" spans="1:6" s="11" customFormat="1" ht="19.5">
      <c r="A165" s="23" t="s">
        <v>127</v>
      </c>
      <c r="B165" s="56" t="s">
        <v>128</v>
      </c>
      <c r="C165" s="26">
        <v>0</v>
      </c>
      <c r="D165" s="26">
        <v>0</v>
      </c>
    </row>
    <row r="166" spans="1:6" s="11" customFormat="1" ht="19.5">
      <c r="A166" s="23" t="s">
        <v>129</v>
      </c>
      <c r="B166" s="56" t="s">
        <v>130</v>
      </c>
      <c r="C166" s="26">
        <v>0</v>
      </c>
      <c r="D166" s="26">
        <v>0</v>
      </c>
    </row>
    <row r="167" spans="1:6" s="11" customFormat="1" ht="19.5">
      <c r="A167" s="23" t="s">
        <v>131</v>
      </c>
      <c r="B167" s="56" t="s">
        <v>132</v>
      </c>
      <c r="C167" s="26">
        <v>0</v>
      </c>
      <c r="D167" s="26">
        <v>0</v>
      </c>
    </row>
    <row r="168" spans="1:6" s="9" customFormat="1" ht="19.5">
      <c r="A168" s="35">
        <v>2.8</v>
      </c>
      <c r="B168" s="36" t="s">
        <v>146</v>
      </c>
      <c r="C168" s="37">
        <v>0</v>
      </c>
      <c r="D168" s="37">
        <v>0</v>
      </c>
      <c r="E168" s="8"/>
      <c r="F168" s="8"/>
    </row>
    <row r="169" spans="1:6" s="10" customFormat="1">
      <c r="A169" s="23" t="s">
        <v>133</v>
      </c>
      <c r="B169" s="56" t="s">
        <v>134</v>
      </c>
      <c r="C169" s="27">
        <v>0</v>
      </c>
      <c r="D169" s="27">
        <v>0</v>
      </c>
    </row>
    <row r="170" spans="1:6" s="10" customFormat="1" ht="19.5">
      <c r="A170" s="23" t="s">
        <v>135</v>
      </c>
      <c r="B170" s="56" t="s">
        <v>136</v>
      </c>
      <c r="C170" s="26">
        <v>0</v>
      </c>
      <c r="D170" s="26">
        <v>0</v>
      </c>
    </row>
    <row r="171" spans="1:6" s="9" customFormat="1" ht="19.5">
      <c r="A171" s="35">
        <v>2.9</v>
      </c>
      <c r="B171" s="36" t="s">
        <v>147</v>
      </c>
      <c r="C171" s="37">
        <v>0</v>
      </c>
      <c r="D171" s="37">
        <v>0</v>
      </c>
      <c r="E171" s="8"/>
      <c r="F171" s="8"/>
    </row>
    <row r="172" spans="1:6" s="11" customFormat="1">
      <c r="A172" s="23" t="s">
        <v>137</v>
      </c>
      <c r="B172" s="56" t="s">
        <v>138</v>
      </c>
      <c r="C172" s="27">
        <v>0</v>
      </c>
      <c r="D172" s="27">
        <v>0</v>
      </c>
    </row>
    <row r="173" spans="1:6" s="11" customFormat="1" ht="19.5">
      <c r="A173" s="23" t="s">
        <v>139</v>
      </c>
      <c r="B173" s="56" t="s">
        <v>140</v>
      </c>
      <c r="C173" s="26">
        <v>0</v>
      </c>
      <c r="D173" s="26">
        <v>0</v>
      </c>
    </row>
    <row r="174" spans="1:6" s="10" customFormat="1" ht="20.25" thickBot="1">
      <c r="A174" s="49" t="s">
        <v>141</v>
      </c>
      <c r="B174" s="57" t="s">
        <v>142</v>
      </c>
      <c r="C174" s="61">
        <v>0</v>
      </c>
      <c r="D174" s="61">
        <v>0</v>
      </c>
    </row>
    <row r="175" spans="1:6" s="9" customFormat="1" ht="21" thickTop="1" thickBot="1">
      <c r="A175" s="47"/>
      <c r="B175" s="58" t="s">
        <v>163</v>
      </c>
      <c r="C175" s="48">
        <f>+C17+C35+C83+C119</f>
        <v>28744904354</v>
      </c>
      <c r="D175" s="48">
        <f>+D17+D35+D83+D119</f>
        <v>28744904354</v>
      </c>
    </row>
    <row r="176" spans="1:6" s="9" customFormat="1" ht="20.25" thickTop="1">
      <c r="A176" s="46"/>
      <c r="B176" s="59"/>
      <c r="C176" s="62">
        <v>0</v>
      </c>
      <c r="D176" s="62">
        <v>0</v>
      </c>
    </row>
    <row r="177" spans="1:6" s="9" customFormat="1" ht="19.5">
      <c r="A177" s="44">
        <v>4</v>
      </c>
      <c r="B177" s="60" t="s">
        <v>161</v>
      </c>
      <c r="C177" s="26">
        <v>0</v>
      </c>
      <c r="D177" s="26">
        <v>0</v>
      </c>
    </row>
    <row r="178" spans="1:6" s="9" customFormat="1" ht="19.5">
      <c r="A178" s="35">
        <v>4.0999999999999996</v>
      </c>
      <c r="B178" s="36" t="s">
        <v>152</v>
      </c>
      <c r="C178" s="37">
        <v>0</v>
      </c>
      <c r="D178" s="37">
        <v>0</v>
      </c>
      <c r="E178" s="8"/>
      <c r="F178" s="8"/>
    </row>
    <row r="179" spans="1:6" s="10" customFormat="1" ht="19.5">
      <c r="A179" s="23" t="s">
        <v>148</v>
      </c>
      <c r="B179" s="56" t="s">
        <v>149</v>
      </c>
      <c r="C179" s="26">
        <v>0</v>
      </c>
      <c r="D179" s="26">
        <v>0</v>
      </c>
    </row>
    <row r="180" spans="1:6" s="10" customFormat="1" ht="19.5">
      <c r="A180" s="23" t="s">
        <v>150</v>
      </c>
      <c r="B180" s="56" t="s">
        <v>151</v>
      </c>
      <c r="C180" s="26">
        <v>0</v>
      </c>
      <c r="D180" s="26">
        <v>0</v>
      </c>
    </row>
    <row r="181" spans="1:6" s="9" customFormat="1" ht="19.5">
      <c r="A181" s="35">
        <v>4.2</v>
      </c>
      <c r="B181" s="36" t="s">
        <v>153</v>
      </c>
      <c r="C181" s="37">
        <v>0</v>
      </c>
      <c r="D181" s="37">
        <v>0</v>
      </c>
      <c r="E181" s="8"/>
      <c r="F181" s="8"/>
    </row>
    <row r="182" spans="1:6" s="10" customFormat="1">
      <c r="A182" s="23" t="s">
        <v>154</v>
      </c>
      <c r="B182" s="56" t="s">
        <v>160</v>
      </c>
      <c r="C182" s="27">
        <v>0</v>
      </c>
      <c r="D182" s="27">
        <v>0</v>
      </c>
    </row>
    <row r="183" spans="1:6" s="10" customFormat="1" ht="19.5">
      <c r="A183" s="23" t="s">
        <v>155</v>
      </c>
      <c r="B183" s="56" t="s">
        <v>159</v>
      </c>
      <c r="C183" s="26">
        <v>0</v>
      </c>
      <c r="D183" s="26">
        <v>0</v>
      </c>
    </row>
    <row r="184" spans="1:6" s="9" customFormat="1" ht="19.5">
      <c r="A184" s="35">
        <v>4.3</v>
      </c>
      <c r="B184" s="36" t="s">
        <v>156</v>
      </c>
      <c r="C184" s="37">
        <v>0</v>
      </c>
      <c r="D184" s="37">
        <v>0</v>
      </c>
      <c r="E184" s="8"/>
      <c r="F184" s="8"/>
    </row>
    <row r="185" spans="1:6" s="10" customFormat="1" ht="20.25" thickBot="1">
      <c r="A185" s="49" t="s">
        <v>157</v>
      </c>
      <c r="B185" s="57" t="s">
        <v>158</v>
      </c>
      <c r="C185" s="61">
        <v>0</v>
      </c>
      <c r="D185" s="61">
        <v>0</v>
      </c>
    </row>
    <row r="186" spans="1:6" s="9" customFormat="1" ht="21" thickTop="1" thickBot="1">
      <c r="A186" s="47"/>
      <c r="B186" s="58" t="s">
        <v>164</v>
      </c>
      <c r="C186" s="63">
        <f>+C178+C181+C184</f>
        <v>0</v>
      </c>
      <c r="D186" s="63">
        <f>+D178+D181+D184</f>
        <v>0</v>
      </c>
    </row>
    <row r="187" spans="1:6" s="9" customFormat="1" ht="21" thickTop="1" thickBot="1">
      <c r="A187" s="50"/>
      <c r="B187" s="51"/>
      <c r="C187" s="52"/>
      <c r="D187" s="52"/>
    </row>
    <row r="188" spans="1:6" s="14" customFormat="1" ht="21" thickTop="1" thickBot="1">
      <c r="A188" s="34"/>
      <c r="B188" s="34" t="s">
        <v>1</v>
      </c>
      <c r="C188" s="34">
        <f>+C175+C186+C138+C162</f>
        <v>28776320474</v>
      </c>
      <c r="D188" s="34">
        <f>+D175+D186+D138+D162</f>
        <v>28776320474</v>
      </c>
      <c r="E188" s="8"/>
    </row>
    <row r="189" spans="1:6" s="14" customFormat="1" ht="20.25" thickTop="1">
      <c r="A189" s="73" t="s">
        <v>81</v>
      </c>
      <c r="B189" s="73"/>
      <c r="C189" s="15"/>
      <c r="D189" s="15"/>
    </row>
    <row r="190" spans="1:6" s="14" customFormat="1" ht="19.5">
      <c r="A190" s="4"/>
      <c r="B190" s="4"/>
      <c r="C190" s="15"/>
      <c r="D190" s="15"/>
    </row>
    <row r="191" spans="1:6" s="14" customFormat="1" ht="19.5">
      <c r="A191" s="4"/>
      <c r="B191" s="4"/>
      <c r="C191" s="15"/>
      <c r="D191" s="15"/>
    </row>
    <row r="192" spans="1:6" s="14" customFormat="1" ht="19.5">
      <c r="A192" s="4"/>
      <c r="B192" s="4"/>
      <c r="C192" s="15"/>
      <c r="D192" s="15"/>
    </row>
    <row r="193" spans="1:4" s="14" customFormat="1">
      <c r="A193" s="16"/>
      <c r="B193" s="16"/>
      <c r="C193" s="17"/>
      <c r="D193" s="17"/>
    </row>
    <row r="194" spans="1:4" s="18" customFormat="1" ht="23.25">
      <c r="A194" s="77" t="s">
        <v>187</v>
      </c>
      <c r="B194" s="77"/>
      <c r="C194" s="77"/>
      <c r="D194" s="77"/>
    </row>
    <row r="195" spans="1:4" s="19" customFormat="1" ht="26.25">
      <c r="A195" s="72" t="s">
        <v>185</v>
      </c>
      <c r="B195" s="72"/>
      <c r="C195" s="72"/>
      <c r="D195" s="72"/>
    </row>
    <row r="196" spans="1:4" s="14" customFormat="1" ht="18.75" customHeight="1">
      <c r="A196" s="72" t="s">
        <v>186</v>
      </c>
      <c r="B196" s="72"/>
      <c r="C196" s="72"/>
      <c r="D196" s="72"/>
    </row>
    <row r="197" spans="1:4" s="14" customFormat="1" ht="18.75" customHeight="1">
      <c r="A197" s="42"/>
      <c r="B197" s="42"/>
      <c r="C197" s="42"/>
      <c r="D197" s="42"/>
    </row>
    <row r="198" spans="1:4" s="14" customFormat="1" ht="18.75" customHeight="1">
      <c r="A198" s="42"/>
      <c r="B198" s="42"/>
      <c r="C198" s="42"/>
      <c r="D198" s="42"/>
    </row>
    <row r="199" spans="1:4" s="14" customFormat="1" ht="18.75" customHeight="1">
      <c r="A199" s="42"/>
      <c r="B199" s="42"/>
      <c r="C199" s="42"/>
      <c r="D199" s="42"/>
    </row>
    <row r="200" spans="1:4" s="14" customFormat="1" ht="18.75" customHeight="1">
      <c r="A200" s="42"/>
      <c r="B200" s="42"/>
      <c r="C200" s="42"/>
      <c r="D200" s="42"/>
    </row>
    <row r="201" spans="1:4" s="20" customFormat="1">
      <c r="A201" s="1"/>
      <c r="B201" s="1"/>
      <c r="C201" s="2"/>
      <c r="D201" s="2"/>
    </row>
    <row r="202" spans="1:4">
      <c r="A202" s="80" t="s">
        <v>11</v>
      </c>
      <c r="B202" s="80"/>
    </row>
    <row r="203" spans="1:4" s="40" customFormat="1">
      <c r="A203" s="78" t="s">
        <v>5</v>
      </c>
      <c r="B203" s="78"/>
      <c r="C203" s="39"/>
      <c r="D203" s="39"/>
    </row>
    <row r="204" spans="1:4" s="40" customFormat="1">
      <c r="A204" s="81" t="s">
        <v>6</v>
      </c>
      <c r="B204" s="81"/>
      <c r="C204" s="39"/>
      <c r="D204" s="39"/>
    </row>
    <row r="205" spans="1:4" s="40" customFormat="1">
      <c r="A205" s="41"/>
      <c r="B205" s="41"/>
      <c r="C205" s="39"/>
      <c r="D205" s="39"/>
    </row>
    <row r="206" spans="1:4" s="40" customFormat="1">
      <c r="A206" s="78" t="s">
        <v>7</v>
      </c>
      <c r="B206" s="78"/>
      <c r="C206" s="39"/>
      <c r="D206" s="39"/>
    </row>
    <row r="207" spans="1:4" s="40" customFormat="1">
      <c r="A207" s="81" t="s">
        <v>8</v>
      </c>
      <c r="B207" s="81"/>
      <c r="C207" s="39"/>
      <c r="D207" s="39"/>
    </row>
    <row r="208" spans="1:4" s="40" customFormat="1">
      <c r="A208" s="41"/>
      <c r="B208" s="41"/>
      <c r="C208" s="39"/>
      <c r="D208" s="39"/>
    </row>
    <row r="209" spans="1:4" s="40" customFormat="1">
      <c r="A209" s="78" t="s">
        <v>9</v>
      </c>
      <c r="B209" s="78"/>
      <c r="C209" s="39"/>
      <c r="D209" s="39"/>
    </row>
    <row r="210" spans="1:4" s="40" customFormat="1" ht="51" customHeight="1">
      <c r="A210" s="79" t="s">
        <v>10</v>
      </c>
      <c r="B210" s="79"/>
      <c r="C210" s="39"/>
      <c r="D210" s="39"/>
    </row>
  </sheetData>
  <mergeCells count="18">
    <mergeCell ref="A209:B209"/>
    <mergeCell ref="A210:B210"/>
    <mergeCell ref="A202:B202"/>
    <mergeCell ref="A203:B203"/>
    <mergeCell ref="A204:B204"/>
    <mergeCell ref="A206:B206"/>
    <mergeCell ref="A207:B207"/>
    <mergeCell ref="I18:K18"/>
    <mergeCell ref="I28:K28"/>
    <mergeCell ref="A196:D196"/>
    <mergeCell ref="A189:B189"/>
    <mergeCell ref="A8:D8"/>
    <mergeCell ref="A9:D9"/>
    <mergeCell ref="A10:D10"/>
    <mergeCell ref="A11:D11"/>
    <mergeCell ref="A195:D195"/>
    <mergeCell ref="A194:D194"/>
    <mergeCell ref="I27:K27"/>
  </mergeCells>
  <printOptions horizontalCentered="1"/>
  <pageMargins left="0.25" right="0.25" top="0.75" bottom="0.75" header="0.3" footer="0.3"/>
  <pageSetup scale="52" fitToHeight="0" orientation="landscape" r:id="rId1"/>
  <rowBreaks count="4" manualBreakCount="4">
    <brk id="48" max="3" man="1"/>
    <brk id="96" max="3" man="1"/>
    <brk id="144" max="3" man="1"/>
    <brk id="185" max="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k E A A B Q S w M E F A A C A A g A a W w p X E Z 7 j Y 6 l A A A A 9 g A A A B I A H A B D b 2 5 m a W c v U G F j a 2 F n Z S 5 4 b W w g o h g A K K A U A A A A A A A A A A A A A A A A A A A A A A A A A A A A h Y 9 N D o I w G E S v Q r q n P 2 g i k o + y 0 K V E E x P j t q k V G q E Y W i x 3 c + G R v I I Y R d 2 5 n D d v M X O / 3 i D r 6 y q 4 q N b q x q S I Y Y o C Z W R z 0 K Z I U e e O Y Y w y D h s h T 6 J Q w S A b m / T 2 k K L S u X N C i P c e + w l u 2 o J E l D K y z 1 d b W a p a o I + s / 8 u h N t Y J I x X i s H u N 4 R F m 0 z l m s x h T I C O E X J u v E A 1 7 n + 0 P h E V X u a 5 V X N l w u Q Y y R i D v D / w B U E s D B B Q A A g A I A G l s K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p b C l c 2 I + K u 9 I B A A A o E w A A E w A c A E Z v c m 1 1 b G F z L 1 N l Y 3 R p b 2 4 x L m 0 g o h g A K K A U A A A A A A A A A A A A A A A A A A A A A A A A A A A A 7 d d f q 9 o w F A D w d 8 H v c M h e F L r S x C q y 4 U N u 6 0 Z h 0 6 L 1 y f o Q b b z L a F N p c 8 e G + N 1 v v P b + G a t w L + s e z O x L 4 S R N e / J r c k j J N 0 r k E u a n O / 7 Y b r V b 5 T d W 8 A T e o Y i t U + 4 4 A + i E 7 J Z D r 4 t g B C l X 7 R b o a 1 q I W y 5 1 J E y 2 9 k P X s v N J p N z 2 c q m 4 V G U H e R / i R c m L M s 5 E I Z i 0 v z O R 8 X g q u V + I H x z e Q z C h N 8 F X G v v 5 5 i 7 T z + R l H M 3 o Z B 7 S 2 X j i B T Q m D u n H m I A v N o J n 6 4 L H N / Q L n X h j C G f j + S J c j O f R F D w 6 + 0 z 9 K e j e A 3 u X b F H X g m W Q 7 V J + H J Q d U x s h b P f Q q m u d P v 4 p t V G V x 3 4 Z J K O n j N H q s P S Z Y q u q u 5 4 L s c t h w 7 K 1 Y E l + n I e H r n Z U M F l u 8 y L z 8 v Q u k 9 G v n Z 6 F x 1 G s / R 6 d 4 h h Z o H Q b K P 5 T H S x 4 j J M z 8 d 6 Z u K v j g V Q D 1 z 6 + 6 U V D / 1 z D 4 P e G Q 7 f d E r I + q V p 8 X O F j 8 / B x P T 5 u B B / / G / z n + J s l i b m S p F 6 S N C J J / k 6 y d l W + d h 2 / G d m t k I l 5 y G 4 9 s t s I s n t J y M M K 2 T U P e V i P P G w E e X h B y N i p k P v G I e v U 6 p C x 0 w Q y d i 4 I + c V 2 D Z 3 r l m 3 w l v 1 8 h j I S + n q O e n 3 N N v I H u N b t P + u 2 i d D / a e 2 + B 1 B L A Q I t A B Q A A g A I A G l s K V x G e 4 2 O p Q A A A P Y A A A A S A A A A A A A A A A A A A A A A A A A A A A B D b 2 5 m a W c v U G F j a 2 F n Z S 5 4 b W x Q S w E C L Q A U A A I A C A B p b C l c D 8 r p q 6 Q A A A D p A A A A E w A A A A A A A A A A A A A A A A D x A A A A W 0 N v b n R l b n R f V H l w Z X N d L n h t b F B L A Q I t A B Q A A g A I A G l s K V z Y j 4 q 7 0 g E A A C g T A A A T A A A A A A A A A A A A A A A A A O I B A A B G b 3 J t d W x h c y 9 T Z W N 0 a W 9 u M S 5 t U E s F B g A A A A A D A A M A w g A A A A E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B P A A A A A A A A P k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l Y z R h M z Y 0 L T I 4 Z G E t N D N k Z C 1 i Z D h j L W N m O D Y 1 O D F k Z D M 0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U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5 V D E 2 O j U x O j I 3 L j k y N T M z M j F a I i A v P j x F b n R y e S B U e X B l P S J G a W x s Q 2 9 s d W 1 u V H l w Z X M i I F Z h b H V l P S J z Q m d Z R 0 F 3 T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z K S 9 U a X B v I G N h b W J p Y W R v L n t D b 2 x 1 b W 4 x L D B 9 J n F 1 b 3 Q 7 L C Z x d W 9 0 O 1 N l Y 3 R p b 2 4 x L 1 R h Y m x l M D A 2 I C h Q Y W d l I D M p L 1 R p c G 8 g Y 2 F t Y m l h Z G 8 u e 0 N v b H V t b j I s M X 0 m c X V v d D s s J n F 1 b 3 Q 7 U 2 V j d G l v b j E v V G F i b G U w M D Y g K F B h Z 2 U g M y k v V G l w b y B j Y W 1 i a W F k b y 5 7 Q 2 9 s d W 1 u M y w y f S Z x d W 9 0 O y w m c X V v d D t T Z W N 0 a W 9 u M S 9 U Y W J s Z T A w N i A o U G F n Z S A z K S 9 U a X B v I G N h b W J p Y W R v L n t D b 2 x 1 b W 4 0 L D N 9 J n F 1 b 3 Q 7 L C Z x d W 9 0 O 1 N l Y 3 R p b 2 4 x L 1 R h Y m x l M D A 2 I C h Q Y W d l I D M p L 1 R p c G 8 g Y 2 F t Y m l h Z G 8 u e 0 N v b H V t b j U s N H 0 m c X V v d D s s J n F 1 b 3 Q 7 U 2 V j d G l v b j E v V G F i b G U w M D Y g K F B h Z 2 U g M y k v V G l w b y B j Y W 1 i a W F k b y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i A o U G F n Z S A z K S 9 U a X B v I G N h b W J p Y W R v L n t D b 2 x 1 b W 4 x L D B 9 J n F 1 b 3 Q 7 L C Z x d W 9 0 O 1 N l Y 3 R p b 2 4 x L 1 R h Y m x l M D A 2 I C h Q Y W d l I D M p L 1 R p c G 8 g Y 2 F t Y m l h Z G 8 u e 0 N v b H V t b j I s M X 0 m c X V v d D s s J n F 1 b 3 Q 7 U 2 V j d G l v b j E v V G F i b G U w M D Y g K F B h Z 2 U g M y k v V G l w b y B j Y W 1 i a W F k b y 5 7 Q 2 9 s d W 1 u M y w y f S Z x d W 9 0 O y w m c X V v d D t T Z W N 0 a W 9 u M S 9 U Y W J s Z T A w N i A o U G F n Z S A z K S 9 U a X B v I G N h b W J p Y W R v L n t D b 2 x 1 b W 4 0 L D N 9 J n F 1 b 3 Q 7 L C Z x d W 9 0 O 1 N l Y 3 R p b 2 4 x L 1 R h Y m x l M D A 2 I C h Q Y W d l I D M p L 1 R p c G 8 g Y 2 F t Y m l h Z G 8 u e 0 N v b H V t b j U s N H 0 m c X V v d D s s J n F 1 b 3 Q 7 U 2 V j d G l v b j E v V G F i b G U w M D Y g K F B h Z 2 U g M y k v V G l w b y B j Y W 1 i a W F k b y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z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M m V l M j Y 2 N y 0 y M D A w L T Q x Y j Q t Y W Z l O S 0 w Y z k 2 N j A 4 Y T M 0 N m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5 V D E 2 O j U x O j I 3 L j k z M j A 3 O T l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D E g K F B h Z 2 U g M S k v V G l w b y B j Y W 1 i a W F k b y 5 7 Q 2 9 s d W 1 u M S w w f S Z x d W 9 0 O y w m c X V v d D t T Z W N 0 a W 9 u M S 9 U Y W J s Z T A w M S A o U G F n Z S A x K S 9 U a X B v I G N h b W J p Y W R v L n t D b 2 x 1 b W 4 y L D F 9 J n F 1 b 3 Q 7 L C Z x d W 9 0 O 1 N l Y 3 R p b 2 4 x L 1 R h Y m x l M D A x I C h Q Y W d l I D E p L 1 R p c G 8 g Y 2 F t Y m l h Z G 8 u e 0 N v b H V t b j M s M n 0 m c X V v d D s s J n F 1 b 3 Q 7 U 2 V j d G l v b j E v V G F i b G U w M D E g K F B h Z 2 U g M S k v V G l w b y B j Y W 1 i a W F k b y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N j l j M G R m Z S 0 x Y m U 1 L T Q w N m M t O T B h M S 1 m N W U 0 M T I z M T V h Y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O V Q x N j o 1 M T o y N y 4 5 M z Y x M T Y 3 W i I g L z 4 8 R W 5 0 c n k g V H l w Z T 0 i R m l s b E N v b H V t b l R 5 c G V z I i B W Y W x 1 Z T 0 i c 0 J n W U R B d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E p L 1 R p c G 8 g Y 2 F t Y m l h Z G 8 u e 0 N v b H V t b j E s M H 0 m c X V v d D s s J n F 1 b 3 Q 7 U 2 V j d G l v b j E v V G F i b G U w M D I g K F B h Z 2 U g M S k v V G l w b y B j Y W 1 i a W F k b y 5 7 Q 2 9 s d W 1 u M i w x f S Z x d W 9 0 O y w m c X V v d D t T Z W N 0 a W 9 u M S 9 U Y W J s Z T A w M i A o U G F n Z S A x K S 9 U a X B v I G N h b W J p Y W R v L n t D b 2 x 1 b W 4 z L D J 9 J n F 1 b 3 Q 7 L C Z x d W 9 0 O 1 N l Y 3 R p b 2 4 x L 1 R h Y m x l M D A y I C h Q Y W d l I D E p L 1 R p c G 8 g Y 2 F t Y m l h Z G 8 u e 0 N v b H V t b j Q s M 3 0 m c X V v d D s s J n F 1 b 3 Q 7 U 2 V j d G l v b j E v V G F i b G U w M D I g K F B h Z 2 U g M S k v V G l w b y B j Y W 1 i a W F k b y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w M i A o U G F n Z S A x K S 9 U a X B v I G N h b W J p Y W R v L n t D b 2 x 1 b W 4 x L D B 9 J n F 1 b 3 Q 7 L C Z x d W 9 0 O 1 N l Y 3 R p b 2 4 x L 1 R h Y m x l M D A y I C h Q Y W d l I D E p L 1 R p c G 8 g Y 2 F t Y m l h Z G 8 u e 0 N v b H V t b j I s M X 0 m c X V v d D s s J n F 1 b 3 Q 7 U 2 V j d G l v b j E v V G F i b G U w M D I g K F B h Z 2 U g M S k v V G l w b y B j Y W 1 i a W F k b y 5 7 Q 2 9 s d W 1 u M y w y f S Z x d W 9 0 O y w m c X V v d D t T Z W N 0 a W 9 u M S 9 U Y W J s Z T A w M i A o U G F n Z S A x K S 9 U a X B v I G N h b W J p Y W R v L n t D b 2 x 1 b W 4 0 L D N 9 J n F 1 b 3 Q 7 L C Z x d W 9 0 O 1 N l Y 3 R p b 2 4 x L 1 R h Y m x l M D A y I C h Q Y W d l I D E p L 1 R p c G 8 g Y 2 F t Y m l h Z G 8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S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Q 0 M z g 4 O T M t N m I 1 N y 0 0 Z j g w L W E 3 Z D k t M m Y 2 M T J j Z m M w O T Y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D l U M T Y 6 N T E 6 M j c u O T M 4 N j I 4 O V o i I C 8 + P E V u d H J 5 I F R 5 c G U 9 I k Z p b G x D b 2 x 1 b W 5 U e X B l c y I g V m F s d W U 9 I n N C Z 1 l E Q X d N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y K S 9 U a X B v I G N h b W J p Y W R v L n t D b 2 x 1 b W 4 x L D B 9 J n F 1 b 3 Q 7 L C Z x d W 9 0 O 1 N l Y 3 R p b 2 4 x L 1 R h Y m x l M D A 0 I C h Q Y W d l I D I p L 1 R p c G 8 g Y 2 F t Y m l h Z G 8 u e 0 N v b H V t b j I s M X 0 m c X V v d D s s J n F 1 b 3 Q 7 U 2 V j d G l v b j E v V G F i b G U w M D Q g K F B h Z 2 U g M i k v V G l w b y B j Y W 1 i a W F k b y 5 7 Q 2 9 s d W 1 u M y w y f S Z x d W 9 0 O y w m c X V v d D t T Z W N 0 a W 9 u M S 9 U Y W J s Z T A w N C A o U G F n Z S A y K S 9 U a X B v I G N h b W J p Y W R v L n t D b 2 x 1 b W 4 0 L D N 9 J n F 1 b 3 Q 7 L C Z x d W 9 0 O 1 N l Y 3 R p b 2 4 x L 1 R h Y m x l M D A 0 I C h Q Y W d l I D I p L 1 R p c G 8 g Y 2 F t Y m l h Z G 8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G F i b G U w M D Q g K F B h Z 2 U g M i k v V G l w b y B j Y W 1 i a W F k b y 5 7 Q 2 9 s d W 1 u M S w w f S Z x d W 9 0 O y w m c X V v d D t T Z W N 0 a W 9 u M S 9 U Y W J s Z T A w N C A o U G F n Z S A y K S 9 U a X B v I G N h b W J p Y W R v L n t D b 2 x 1 b W 4 y L D F 9 J n F 1 b 3 Q 7 L C Z x d W 9 0 O 1 N l Y 3 R p b 2 4 x L 1 R h Y m x l M D A 0 I C h Q Y W d l I D I p L 1 R p c G 8 g Y 2 F t Y m l h Z G 8 u e 0 N v b H V t b j M s M n 0 m c X V v d D s s J n F 1 b 3 Q 7 U 2 V j d G l v b j E v V G F i b G U w M D Q g K F B h Z 2 U g M i k v V G l w b y B j Y W 1 i a W F k b y 5 7 Q 2 9 s d W 1 u N C w z f S Z x d W 9 0 O y w m c X V v d D t T Z W N 0 a W 9 u M S 9 U Y W J s Z T A w N C A o U G F n Z S A y K S 9 U a X B v I G N h b W J p Y W R v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I p L 1 R h Y m x l M D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Q 3 N G Y 3 Y T c t M j E 1 N C 0 0 M j c 0 L T g w Z T E t N G I y M T g 5 Z G Q x M j Y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U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A 5 V D E 2 O j U x O j I 3 L j k 0 M j Y 1 M T B a I i A v P j x F b n R y e S B U e X B l P S J G a W x s Q 2 9 s d W 1 u V H l w Z X M i I F Z h b H V l P S J z Q m d Z R E F 3 T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N C k v V G l w b y B j Y W 1 i a W F k b y 5 7 Q 2 9 s d W 1 u M S w w f S Z x d W 9 0 O y w m c X V v d D t T Z W N 0 a W 9 u M S 9 U Y W J s Z T A w O C A o U G F n Z S A 0 K S 9 U a X B v I G N h b W J p Y W R v L n t D b 2 x 1 b W 4 y L D F 9 J n F 1 b 3 Q 7 L C Z x d W 9 0 O 1 N l Y 3 R p b 2 4 x L 1 R h Y m x l M D A 4 I C h Q Y W d l I D Q p L 1 R p c G 8 g Y 2 F t Y m l h Z G 8 u e 0 N v b H V t b j M s M n 0 m c X V v d D s s J n F 1 b 3 Q 7 U 2 V j d G l v b j E v V G F i b G U w M D g g K F B h Z 2 U g N C k v V G l w b y B j Y W 1 i a W F k b y 5 7 Q 2 9 s d W 1 u N C w z f S Z x d W 9 0 O y w m c X V v d D t T Z W N 0 a W 9 u M S 9 U Y W J s Z T A w O C A o U G F n Z S A 0 K S 9 U a X B v I G N h b W J p Y W R v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A 4 I C h Q Y W d l I D Q p L 1 R p c G 8 g Y 2 F t Y m l h Z G 8 u e 0 N v b H V t b j E s M H 0 m c X V v d D s s J n F 1 b 3 Q 7 U 2 V j d G l v b j E v V G F i b G U w M D g g K F B h Z 2 U g N C k v V G l w b y B j Y W 1 i a W F k b y 5 7 Q 2 9 s d W 1 u M i w x f S Z x d W 9 0 O y w m c X V v d D t T Z W N 0 a W 9 u M S 9 U Y W J s Z T A w O C A o U G F n Z S A 0 K S 9 U a X B v I G N h b W J p Y W R v L n t D b 2 x 1 b W 4 z L D J 9 J n F 1 b 3 Q 7 L C Z x d W 9 0 O 1 N l Y 3 R p b 2 4 x L 1 R h Y m x l M D A 4 I C h Q Y W d l I D Q p L 1 R p c G 8 g Y 2 F t Y m l h Z G 8 u e 0 N v b H V t b j Q s M 3 0 m c X V v d D s s J n F 1 b 3 Q 7 U 2 V j d G l v b j E v V G F i b G U w M D g g K F B h Z 2 U g N C k v V G l w b y B j Y W 1 i a W F k b y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1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h M j k x Z D A 5 L T M 2 M 2 I t N D E z M S 0 4 N m U z L T M 1 Z j E 1 O D Q 4 O W R m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w O V Q x N j o 1 M T o y N y 4 5 N D c z M z I z W i I g L z 4 8 R W 5 0 c n k g V H l w Z T 0 i R m l s b E N v b H V t b l R 5 c G V z I i B W Y W x 1 Z T 0 i c 0 J n W U R B d 0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U p L 1 R p c G 8 g Y 2 F t Y m l h Z G 8 u e 0 N v b H V t b j E s M H 0 m c X V v d D s s J n F 1 b 3 Q 7 U 2 V j d G l v b j E v V G F i b G U w M T A g K F B h Z 2 U g N S k v V G l w b y B j Y W 1 i a W F k b y 5 7 Q 2 9 s d W 1 u M i w x f S Z x d W 9 0 O y w m c X V v d D t T Z W N 0 a W 9 u M S 9 U Y W J s Z T A x M C A o U G F n Z S A 1 K S 9 U a X B v I G N h b W J p Y W R v L n t D b 2 x 1 b W 4 z L D J 9 J n F 1 b 3 Q 7 L C Z x d W 9 0 O 1 N l Y 3 R p b 2 4 x L 1 R h Y m x l M D E w I C h Q Y W d l I D U p L 1 R p c G 8 g Y 2 F t Y m l h Z G 8 u e 0 N v b H V t b j Q s M 3 0 m c X V v d D s s J n F 1 b 3 Q 7 U 2 V j d G l v b j E v V G F i b G U w M T A g K F B h Z 2 U g N S k v V G l w b y B j Y W 1 i a W F k b y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A x M C A o U G F n Z S A 1 K S 9 U a X B v I G N h b W J p Y W R v L n t D b 2 x 1 b W 4 x L D B 9 J n F 1 b 3 Q 7 L C Z x d W 9 0 O 1 N l Y 3 R p b 2 4 x L 1 R h Y m x l M D E w I C h Q Y W d l I D U p L 1 R p c G 8 g Y 2 F t Y m l h Z G 8 u e 0 N v b H V t b j I s M X 0 m c X V v d D s s J n F 1 b 3 Q 7 U 2 V j d G l v b j E v V G F i b G U w M T A g K F B h Z 2 U g N S k v V G l w b y B j Y W 1 i a W F k b y 5 7 Q 2 9 s d W 1 u M y w y f S Z x d W 9 0 O y w m c X V v d D t T Z W N 0 a W 9 u M S 9 U Y W J s Z T A x M C A o U G F n Z S A 1 K S 9 U a X B v I G N h b W J p Y W R v L n t D b 2 x 1 b W 4 0 L D N 9 J n F 1 b 3 Q 7 L C Z x d W 9 0 O 1 N l Y 3 R p b 2 4 x L 1 R h Y m x l M D E w I C h Q Y W d l I D U p L 1 R p c G 8 g Y 2 F t Y m l h Z G 8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S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i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Z T k y M z R i N C 1 l M j k x L T R i M T c t O W U 5 Y i 1 l Z G V h Z G E z N T A x Y T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x L T A 5 V D E 3 O j M 1 O j E 3 L j E y N j U 4 O D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y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i k l M j A o M i k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y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Y 2 U y Y T M 1 Z S 0 5 M D c 0 L T Q z N z c t Y T N i N y 0 4 M 2 Y 1 M G V j M T l m M W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x L T A 5 V D E 3 O j M 1 O j E 3 L j E z M D Y z M z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h Y m x l M D A 2 J T I w K F B h Z 2 U l M j A z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y k l M j A o M i k v V G F i b G U w M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Z W F h M m I z O S 0 4 Y z I 4 L T R l Z j M t O G N h M C 0 4 Y j Y z Z D g y Z D F i Z G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x L T A 5 V D E 3 O j M 1 O j E 3 L j E z N z Y 4 M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l M j A o M i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S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Z m E 4 M G J k Y i 0 0 O W U 3 L T R l N D I t O D E z Y y 0 z M z Q 1 N W E 1 N z Y 1 Z D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x L T A 5 V D E 3 O j M 1 O j E 3 L j E 0 N z M 0 M z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1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S k l M j A o M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i U y M C h Q Y W d l J T I w M y k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1 K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i k l M j A o M i k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V f j 4 1 m q 3 N L g i K G Y F 2 L l i c A A A A A A g A A A A A A E G Y A A A A B A A A g A A A A y H F e E + + V t j D 6 v B K g E z C Q J 8 m K P H L u 3 C b H v W V w 5 9 C D i + c A A A A A D o A A A A A C A A A g A A A A D T H 0 Q H x d H Q j w X 8 9 2 M o 7 m / Z n f o 0 W L R u 2 O Z E 3 P A X 9 m g G B Q A A A A M z y L L b X A b E V K N U c 0 l A G F z D z o a 9 b T w 8 U y B B 8 g 1 e Y 2 n f W 5 T 7 i 4 2 c V z H 2 R E F L U I t 0 8 E G v 1 m / R B r w X i g Z 9 V W U X q 8 s B 0 D x R S 8 O 9 C 6 Q f h 5 s x D 3 P K 1 A A A A A Q y / R t + a V 3 5 V b r 4 Q 5 y S k 2 Z 0 F i 4 i E R N o 9 g W 1 R X 1 s c 1 0 L Z X e 2 q J p q K s z n C q p i G s j O E m I f 6 8 Q M h 0 7 r 9 D m V m O Y A w n U A = = < / D a t a M a s h u p > 
</file>

<file path=customXml/itemProps1.xml><?xml version="1.0" encoding="utf-8"?>
<ds:datastoreItem xmlns:ds="http://schemas.openxmlformats.org/officeDocument/2006/customXml" ds:itemID="{3578350F-3305-4C4F-8899-912AE2DE48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Lizmaida Alcala</dc:creator>
  <cp:lastModifiedBy>Mirian Rocio Jaime German</cp:lastModifiedBy>
  <cp:lastPrinted>2026-01-09T19:26:34Z</cp:lastPrinted>
  <dcterms:created xsi:type="dcterms:W3CDTF">2018-03-08T15:41:52Z</dcterms:created>
  <dcterms:modified xsi:type="dcterms:W3CDTF">2026-01-09T20:17:44Z</dcterms:modified>
</cp:coreProperties>
</file>