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Rafael.martinez\Documents\Documents\INDUCCION\TRANSPARENCIA 2024 MIRIAN\DICIEMBRE 2025\"/>
    </mc:Choice>
  </mc:AlternateContent>
  <xr:revisionPtr revIDLastSave="0" documentId="13_ncr:1_{B85CAEF5-840A-4C54-85A2-8EF81F5485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esupuesto" sheetId="1" r:id="rId1"/>
  </sheets>
  <definedNames>
    <definedName name="_xlnm._FilterDatabase" localSheetId="0" hidden="1">Presupuesto!$B$15:$F$15</definedName>
    <definedName name="_xlnm.Print_Area" localSheetId="0">Presupuesto!$A$1:$D$138</definedName>
    <definedName name="_xlnm.Print_Titles" localSheetId="0">Presupuesto!$15:$15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7" i="1" l="1"/>
  <c r="D76" i="1" s="1"/>
  <c r="D80" i="1"/>
  <c r="C80" i="1"/>
  <c r="C76" i="1"/>
  <c r="C77" i="1"/>
  <c r="D59" i="1"/>
  <c r="C59" i="1"/>
  <c r="D45" i="1"/>
  <c r="D48" i="1"/>
  <c r="D44" i="1" s="1"/>
  <c r="D50" i="1"/>
  <c r="D52" i="1"/>
  <c r="D55" i="1"/>
  <c r="C45" i="1"/>
  <c r="C48" i="1"/>
  <c r="C52" i="1"/>
  <c r="C50" i="1"/>
  <c r="C55" i="1"/>
  <c r="D35" i="1"/>
  <c r="D42" i="1"/>
  <c r="C42" i="1"/>
  <c r="C35" i="1"/>
  <c r="C17" i="1"/>
  <c r="D18" i="1"/>
  <c r="D25" i="1"/>
  <c r="D29" i="1"/>
  <c r="C29" i="1"/>
  <c r="C25" i="1"/>
  <c r="C18" i="1"/>
  <c r="C34" i="1" l="1"/>
  <c r="C111" i="1"/>
  <c r="D111" i="1"/>
  <c r="D58" i="1" l="1"/>
  <c r="D34" i="1"/>
  <c r="C58" i="1"/>
  <c r="C44" i="1"/>
  <c r="D17" i="1" l="1"/>
  <c r="C100" i="1" l="1"/>
  <c r="C113" i="1" s="1"/>
  <c r="D100" i="1"/>
  <c r="D113" i="1" s="1"/>
</calcChain>
</file>

<file path=xl/sharedStrings.xml><?xml version="1.0" encoding="utf-8"?>
<sst xmlns="http://schemas.openxmlformats.org/spreadsheetml/2006/main" count="194" uniqueCount="194">
  <si>
    <t>INSTITUTO NACIONAL DE BIENESTAR MAGISTERIAL (INABIMA)</t>
  </si>
  <si>
    <t>TOTAL GASTOS Y APLICACIONES FINANCIERAS</t>
  </si>
  <si>
    <t>Presupuesto Aprobado</t>
  </si>
  <si>
    <t>Detalle</t>
  </si>
  <si>
    <t>Presupuesto Modificado</t>
  </si>
  <si>
    <t>Presupuesto Aprobado:</t>
  </si>
  <si>
    <t>Se refiere al Presupuesto aprobado en la Ley de Presupuesto General del Estado.</t>
  </si>
  <si>
    <t>Presupuesto Modificado:</t>
  </si>
  <si>
    <t>Se refiere al presupuesto aprobado en caso de que el Congreso Nacional apruebe un presupuesto complementario.</t>
  </si>
  <si>
    <t xml:space="preserve">Total Devengado: </t>
  </si>
  <si>
    <t xml:space="preserve">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ley. </t>
  </si>
  <si>
    <t>Observaciones</t>
  </si>
  <si>
    <t>Valores RD$</t>
  </si>
  <si>
    <t>Sueldos fijos</t>
  </si>
  <si>
    <t>Personal de carácter temporal</t>
  </si>
  <si>
    <t>Sueldo Anual No. 13</t>
  </si>
  <si>
    <t>Prestación laboral por desvinculación</t>
  </si>
  <si>
    <t>Proporción de vacaciones no disfrutadas</t>
  </si>
  <si>
    <t>REMUNERACIONES Y CONTRIBUCIONES</t>
  </si>
  <si>
    <t>2.1.1</t>
  </si>
  <si>
    <t>REMUNERACIONES</t>
  </si>
  <si>
    <t>2.1.1.1.01</t>
  </si>
  <si>
    <t>2.1.1.2.08</t>
  </si>
  <si>
    <t>2.1.1.4.01</t>
  </si>
  <si>
    <t>2.1.1.5.03</t>
  </si>
  <si>
    <t>2.1.1.5.04</t>
  </si>
  <si>
    <t>2.1.2</t>
  </si>
  <si>
    <t>SOBRESUELDOS</t>
  </si>
  <si>
    <t>2.1.2.2.06</t>
  </si>
  <si>
    <t>Incentivo por Rendimiento Individual</t>
  </si>
  <si>
    <t>2.1.2.2.10</t>
  </si>
  <si>
    <t>Compensación por cumplimiento de indicadores del MAP</t>
  </si>
  <si>
    <t>2.1.5</t>
  </si>
  <si>
    <t>CONTRIBUCIONES A LA SEGURIDAD SOCIAL</t>
  </si>
  <si>
    <t>2.1.5.1.01</t>
  </si>
  <si>
    <t>Contribuciones al seguro de salud</t>
  </si>
  <si>
    <t>2.1.5.2.01</t>
  </si>
  <si>
    <t>Contribuciones al seguro de pensiones</t>
  </si>
  <si>
    <t>2.1.5.3.01</t>
  </si>
  <si>
    <t>Contribuciones al seguro de riesgo laboral</t>
  </si>
  <si>
    <t>2.1.5.4.01</t>
  </si>
  <si>
    <t>Contribuciones al plan de retiro complementario</t>
  </si>
  <si>
    <t>CONTRATACIÓN DE SERVICIOS</t>
  </si>
  <si>
    <t>2.2.1</t>
  </si>
  <si>
    <t>SERVICIOS BÁSICOS</t>
  </si>
  <si>
    <t>2.2.1.2.01</t>
  </si>
  <si>
    <t>Servicios telefónico de larga distancia</t>
  </si>
  <si>
    <t>2.2.1.3.01</t>
  </si>
  <si>
    <t>Teléfono local</t>
  </si>
  <si>
    <t>2.2.1.5.01</t>
  </si>
  <si>
    <t>Servicio de internet y televisión por cable</t>
  </si>
  <si>
    <t>2.2.1.6.01</t>
  </si>
  <si>
    <t>Energía eléctrica</t>
  </si>
  <si>
    <t>2.2.1.7.01</t>
  </si>
  <si>
    <t>Agua</t>
  </si>
  <si>
    <t>2.2.1.8.01</t>
  </si>
  <si>
    <t>Recolección de residuos</t>
  </si>
  <si>
    <t>MATERIALES Y SUMINISTROS</t>
  </si>
  <si>
    <t>2.3.2</t>
  </si>
  <si>
    <t>TEXTILES Y VESTUARIOS</t>
  </si>
  <si>
    <t>2.3.2.3.01</t>
  </si>
  <si>
    <t>Prendas y accesorios de vestir</t>
  </si>
  <si>
    <t>2.3.4</t>
  </si>
  <si>
    <t>PRODUCTOS FARMACÉUTICOS</t>
  </si>
  <si>
    <t>2.3.4.1.01</t>
  </si>
  <si>
    <t>Productos medicinales para uso humano</t>
  </si>
  <si>
    <t>2.3.7</t>
  </si>
  <si>
    <t>COMBUSTIBLES, LUBRICANTES, PRODUCTOS QUÍMICOS Y CONEXOS</t>
  </si>
  <si>
    <t>2.3.7.1.01</t>
  </si>
  <si>
    <t>Gasolina</t>
  </si>
  <si>
    <t>2.3.9</t>
  </si>
  <si>
    <t>PRODUCTOS Y ÚTILES VARIOS</t>
  </si>
  <si>
    <t>2.3.9.1.01</t>
  </si>
  <si>
    <t>Material para limpieza</t>
  </si>
  <si>
    <t>2.3.9.3.01</t>
  </si>
  <si>
    <t>Utiles menores médico quirurgicos y de laboratorio</t>
  </si>
  <si>
    <t>TRANSFERENCIAS CORRIENTES</t>
  </si>
  <si>
    <t>2.4.1</t>
  </si>
  <si>
    <t>TRANSFERENCIAS CORRIENTES AL SECTOR PRIVADO</t>
  </si>
  <si>
    <t>2.4.1.1.01</t>
  </si>
  <si>
    <t>Pensiones</t>
  </si>
  <si>
    <t>2.4.1.1.02</t>
  </si>
  <si>
    <t>Jubilaciones</t>
  </si>
  <si>
    <t>Cuenta</t>
  </si>
  <si>
    <t>Presupuestos de Gastos Y Aplicaciones Financieras</t>
  </si>
  <si>
    <t>Fuente: Sistema de Informacion de la Gestion Financiera (SIGEF)</t>
  </si>
  <si>
    <t>MOBILIARIO Y EQUIPO</t>
  </si>
  <si>
    <t>MOBILIARIO Y EQUIPO EDUCACIONAL Y RECREATIVO</t>
  </si>
  <si>
    <t>EQUIPO E INSTRUMENTAL, CIENTIFICO Y LABORATORIO</t>
  </si>
  <si>
    <t>TRANSFERENCIAS CORRIENTES AL GOBIERNOS GENERAL NACIONAL</t>
  </si>
  <si>
    <t>TRANSFERENCIAS CORRIENTES A GOBIERNOS GENERALES LOCALES</t>
  </si>
  <si>
    <t>TRANSFERENCIAS CORRIENTES A EMPRESAS PUBLICAS NO FINANCIERAS</t>
  </si>
  <si>
    <t>TRANSFERENCIAS CORRIENTES A INSTITUCIONES PUBLICAS FINANCIERAS</t>
  </si>
  <si>
    <t>TRANSFERENCIAS CORRIENTES AL SECTOR EXTERNO</t>
  </si>
  <si>
    <t>TRANSFERENCIAS CORRIENTES A OTRAS INSTITUCIONES PUBLICAS</t>
  </si>
  <si>
    <t xml:space="preserve">2.4.2 </t>
  </si>
  <si>
    <t xml:space="preserve">2.4.3 </t>
  </si>
  <si>
    <t xml:space="preserve">2.4.4 </t>
  </si>
  <si>
    <t xml:space="preserve">2.4.5 </t>
  </si>
  <si>
    <t xml:space="preserve">2.4.7 </t>
  </si>
  <si>
    <t xml:space="preserve">2.4.9 </t>
  </si>
  <si>
    <t xml:space="preserve">2.6.1 </t>
  </si>
  <si>
    <t xml:space="preserve">2.6.2 </t>
  </si>
  <si>
    <t xml:space="preserve">2.6.3 </t>
  </si>
  <si>
    <t xml:space="preserve">2.5.1 </t>
  </si>
  <si>
    <t>TRANSFERENCIA DE CAPITAL AL SECTOR PRIVADO</t>
  </si>
  <si>
    <t xml:space="preserve">2.5.2 </t>
  </si>
  <si>
    <t>TRANSFERENCIAS DE CAPITAL A GOBIERNO GENERAL NACIONAL</t>
  </si>
  <si>
    <t xml:space="preserve">2.5.3 </t>
  </si>
  <si>
    <t>TRANSFERENCIAS DE CAPITAL A GOBIERNOS GENERALES LOCALES</t>
  </si>
  <si>
    <t xml:space="preserve">2.5.4 </t>
  </si>
  <si>
    <t>TRANSFERENCIAS DE CAPITAL A EMPRESAS PUBLICAS NO FINANCIERAS</t>
  </si>
  <si>
    <t xml:space="preserve">2.5.5 </t>
  </si>
  <si>
    <t>TRANSFERENCIAS DE CAPITAL A INSTITUCIONES PUBLICAS FINANCIERAS</t>
  </si>
  <si>
    <t xml:space="preserve">2.5.6 </t>
  </si>
  <si>
    <t>TRANSFERENCIAS DE CAPITAL AL SECTOR EXTERNO</t>
  </si>
  <si>
    <t xml:space="preserve">2.5.9 </t>
  </si>
  <si>
    <t>TRANSFERENCIAS DE CAPITAL A OTRAS INSTITUCIONES PUBLICAS</t>
  </si>
  <si>
    <t xml:space="preserve">2.6.4 </t>
  </si>
  <si>
    <t>VEHICULOS Y EQUIPO DE TRANSPORTE, TRACCIÓN Y ELEVACIÓN</t>
  </si>
  <si>
    <t xml:space="preserve">2.6.5 </t>
  </si>
  <si>
    <t>MAQUINARIA, OTROS EQUIPOS Y HERRAMIENTAS</t>
  </si>
  <si>
    <t xml:space="preserve">2.6.6 </t>
  </si>
  <si>
    <t>EQUIPOS DE DEFENSA Y SEGURIDAD</t>
  </si>
  <si>
    <t xml:space="preserve">2.6.7 </t>
  </si>
  <si>
    <t>ACTIVOS BIOLOGICOS CULTIVABLES</t>
  </si>
  <si>
    <t xml:space="preserve">2.6.8 </t>
  </si>
  <si>
    <t>BIENES INTANGIBLES</t>
  </si>
  <si>
    <t xml:space="preserve">2.6.9 </t>
  </si>
  <si>
    <t>EDIFICIOS, ESTRUCTURAS, TIERRAS, TERRENOS Y OBJETOS DE VALOR</t>
  </si>
  <si>
    <t xml:space="preserve">2.7.1 </t>
  </si>
  <si>
    <t>OBRAS EN EDIFICACIONES</t>
  </si>
  <si>
    <t xml:space="preserve">2.7.2 </t>
  </si>
  <si>
    <t>INFRAESTRUCTURA</t>
  </si>
  <si>
    <t xml:space="preserve">2.7.3 </t>
  </si>
  <si>
    <t>CONTRUCCIONES EN BIENES CONCESIONADOS</t>
  </si>
  <si>
    <t xml:space="preserve">2.7.4 </t>
  </si>
  <si>
    <t>GASTOS QUE SE ASIGNARAN DURANTE EL EJERCICIO PARA INVERSION (ART. 32 Y 33 LEY 423-06)</t>
  </si>
  <si>
    <t xml:space="preserve">2.8.1 </t>
  </si>
  <si>
    <t>CONCESION DE PRESTAMOS</t>
  </si>
  <si>
    <t xml:space="preserve">2.8.2 </t>
  </si>
  <si>
    <t>ADQUISICION DE TITULOS VALORES REPRESENTATIVOS DE DEUDA</t>
  </si>
  <si>
    <t xml:space="preserve">2.9.1 </t>
  </si>
  <si>
    <t>INTERESES DE LA DEUDA PUBLICA INTERNA</t>
  </si>
  <si>
    <t xml:space="preserve">2.9.2 </t>
  </si>
  <si>
    <t>INTERESES DE LA DEUDA PUBLICA EXTERNA</t>
  </si>
  <si>
    <t xml:space="preserve">2.9.4 </t>
  </si>
  <si>
    <t>COMISIONES Y OTROS GASTOS BANCARIOS DE LA DEUDA PUBLICA</t>
  </si>
  <si>
    <t>TRANSFERENCIAS DE CAPITAL</t>
  </si>
  <si>
    <t>BIENES MUEBLES, INMUEBLES E INTANGIBLES</t>
  </si>
  <si>
    <t>OBRAS</t>
  </si>
  <si>
    <t>ADQUISICION DE ACTIVOS FINANCIEROS CON FINES DE POLITICA</t>
  </si>
  <si>
    <t>GASTOS FINANCIEROS</t>
  </si>
  <si>
    <t>4.1.1</t>
  </si>
  <si>
    <t xml:space="preserve"> INCREMENTO DE ACTIVOS FINANCIEROS CORRIENTES</t>
  </si>
  <si>
    <t>4.1.2</t>
  </si>
  <si>
    <t xml:space="preserve"> INCREMENTO DE ACTIVOS FINANCIEROS NO CORRIENTES</t>
  </si>
  <si>
    <t>INCREMENTO DE ACTIVOS FIANCIEROS</t>
  </si>
  <si>
    <t>DISMINUCION DE PASIVOS</t>
  </si>
  <si>
    <t>4.2.1</t>
  </si>
  <si>
    <t>4.2.2</t>
  </si>
  <si>
    <t>DIMINUCION DE FONDOS DE TERCEROS</t>
  </si>
  <si>
    <t xml:space="preserve">4.3.5 </t>
  </si>
  <si>
    <t>DISMINUCION DEPOSITOS FONDOS DE TERCEROS</t>
  </si>
  <si>
    <t>DISMINUCION DE PSIVOS NO CORRIENTES</t>
  </si>
  <si>
    <t>DISMINUCION DE PASIVOS CORRIENTES</t>
  </si>
  <si>
    <t>APLICACIONES FINANCIERAS</t>
  </si>
  <si>
    <t>GASTOS</t>
  </si>
  <si>
    <t xml:space="preserve">TOTAL GASTOS </t>
  </si>
  <si>
    <t>TOTAL APLICACIONES FINANCIERAS</t>
  </si>
  <si>
    <t>2.2.6</t>
  </si>
  <si>
    <t>2.2.6.3.01</t>
  </si>
  <si>
    <t>SEGUROS</t>
  </si>
  <si>
    <t>Seguros de personas</t>
  </si>
  <si>
    <t>2.1.1.2.05</t>
  </si>
  <si>
    <t>Periodo probatorio de ingreso a carrera</t>
  </si>
  <si>
    <t>2.1.2.2.15</t>
  </si>
  <si>
    <t>Compensación extraordinaria anual</t>
  </si>
  <si>
    <t>2.3.2.2.01</t>
  </si>
  <si>
    <t>Acabados textiles</t>
  </si>
  <si>
    <t>2.3.3</t>
  </si>
  <si>
    <t>PAPEL, CARTÓN E IMPRESOS</t>
  </si>
  <si>
    <t>2.3.3.2.01</t>
  </si>
  <si>
    <t>Papel y cartón</t>
  </si>
  <si>
    <t>2.3.7.2.03</t>
  </si>
  <si>
    <t>Productos químicos de uso personal y de laboratorios</t>
  </si>
  <si>
    <t>2.6.1.1.01</t>
  </si>
  <si>
    <t>Muebles, equipos de oficina y estantería</t>
  </si>
  <si>
    <t>2.6.3.1.01</t>
  </si>
  <si>
    <t>Equipo médico y de laboratorio</t>
  </si>
  <si>
    <t>Periodo 2025</t>
  </si>
  <si>
    <t xml:space="preserve">                                                    Lic. Rafael E. Martinez E.                                                     Lic. Felipe Antonio Paulino Frías</t>
  </si>
  <si>
    <t xml:space="preserve">                                          Encargado Seccion  Presupuesto                                          Encargado Departamento Financiero</t>
  </si>
  <si>
    <t xml:space="preserve">                           __________________________                         ________________________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</si>
</sst>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0000_);_(* \(#,##0.000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5"/>
      <color theme="1"/>
      <name val="Calibri "/>
    </font>
    <font>
      <sz val="11"/>
      <color theme="1"/>
      <name val="Calibri "/>
    </font>
    <font>
      <b/>
      <sz val="15"/>
      <color theme="1"/>
      <name val="Calibri "/>
    </font>
    <font>
      <sz val="12"/>
      <color theme="1"/>
      <name val="Calibri "/>
    </font>
    <font>
      <b/>
      <sz val="14"/>
      <color theme="1"/>
      <name val="Calibri "/>
    </font>
    <font>
      <sz val="14"/>
      <color theme="1"/>
      <name val="Calibri "/>
    </font>
    <font>
      <sz val="18"/>
      <color theme="1"/>
      <name val="Calibri "/>
    </font>
    <font>
      <b/>
      <sz val="12"/>
      <color theme="1"/>
      <name val="Calibri "/>
    </font>
    <font>
      <b/>
      <sz val="20"/>
      <color theme="1"/>
      <name val="Calibri "/>
    </font>
    <font>
      <b/>
      <sz val="16"/>
      <color theme="1"/>
      <name val="Calibri "/>
    </font>
    <font>
      <sz val="16"/>
      <color theme="1"/>
      <name val="Calibri "/>
    </font>
    <font>
      <b/>
      <sz val="20"/>
      <color rgb="FF002060"/>
      <name val="Calibri "/>
    </font>
    <font>
      <b/>
      <sz val="15"/>
      <color theme="0"/>
      <name val="Calibri "/>
    </font>
    <font>
      <b/>
      <i/>
      <sz val="11"/>
      <color theme="1"/>
      <name val="Calibri 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54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43" fontId="2" fillId="0" borderId="0" xfId="1" applyFont="1"/>
    <xf numFmtId="0" fontId="3" fillId="0" borderId="0" xfId="0" applyFont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17" fontId="4" fillId="2" borderId="0" xfId="0" applyNumberFormat="1" applyFont="1" applyFill="1" applyAlignment="1">
      <alignment horizontal="center"/>
    </xf>
    <xf numFmtId="43" fontId="4" fillId="2" borderId="3" xfId="1" applyFont="1" applyFill="1" applyBorder="1"/>
    <xf numFmtId="43" fontId="6" fillId="0" borderId="0" xfId="0" applyNumberFormat="1" applyFont="1"/>
    <xf numFmtId="0" fontId="6" fillId="0" borderId="0" xfId="0" applyFont="1"/>
    <xf numFmtId="0" fontId="7" fillId="0" borderId="0" xfId="0" applyFont="1"/>
    <xf numFmtId="43" fontId="7" fillId="0" borderId="0" xfId="1" applyFont="1"/>
    <xf numFmtId="43" fontId="7" fillId="0" borderId="0" xfId="0" applyNumberFormat="1" applyFont="1"/>
    <xf numFmtId="0" fontId="7" fillId="2" borderId="0" xfId="0" applyFont="1" applyFill="1"/>
    <xf numFmtId="0" fontId="3" fillId="2" borderId="0" xfId="0" applyFont="1" applyFill="1"/>
    <xf numFmtId="43" fontId="4" fillId="2" borderId="0" xfId="1" applyFont="1" applyFill="1" applyBorder="1"/>
    <xf numFmtId="0" fontId="2" fillId="2" borderId="0" xfId="0" applyFont="1" applyFill="1"/>
    <xf numFmtId="43" fontId="2" fillId="2" borderId="0" xfId="1" applyFont="1" applyFill="1" applyBorder="1"/>
    <xf numFmtId="0" fontId="8" fillId="2" borderId="0" xfId="0" applyFont="1" applyFill="1"/>
    <xf numFmtId="0" fontId="10" fillId="2" borderId="0" xfId="0" applyFont="1" applyFill="1"/>
    <xf numFmtId="43" fontId="3" fillId="0" borderId="0" xfId="1" applyFont="1"/>
    <xf numFmtId="0" fontId="5" fillId="0" borderId="0" xfId="0" applyFont="1" applyAlignment="1">
      <alignment horizontal="center" vertical="center"/>
    </xf>
    <xf numFmtId="0" fontId="4" fillId="0" borderId="6" xfId="0" applyFont="1" applyBorder="1"/>
    <xf numFmtId="0" fontId="2" fillId="0" borderId="7" xfId="0" applyFont="1" applyBorder="1"/>
    <xf numFmtId="43" fontId="7" fillId="0" borderId="7" xfId="1" applyFont="1" applyBorder="1" applyAlignment="1">
      <alignment horizontal="left" vertical="top"/>
    </xf>
    <xf numFmtId="0" fontId="2" fillId="2" borderId="7" xfId="0" applyFont="1" applyFill="1" applyBorder="1"/>
    <xf numFmtId="43" fontId="4" fillId="2" borderId="8" xfId="1" applyFont="1" applyFill="1" applyBorder="1"/>
    <xf numFmtId="43" fontId="4" fillId="2" borderId="4" xfId="1" applyFont="1" applyFill="1" applyBorder="1"/>
    <xf numFmtId="43" fontId="2" fillId="2" borderId="4" xfId="1" applyFont="1" applyFill="1" applyBorder="1"/>
    <xf numFmtId="43" fontId="2" fillId="0" borderId="0" xfId="1" applyFont="1" applyBorder="1"/>
    <xf numFmtId="0" fontId="12" fillId="0" borderId="0" xfId="0" applyFont="1"/>
    <xf numFmtId="0" fontId="11" fillId="2" borderId="0" xfId="0" applyFont="1" applyFill="1" applyAlignment="1">
      <alignment horizontal="center"/>
    </xf>
    <xf numFmtId="0" fontId="4" fillId="2" borderId="0" xfId="0" applyFont="1" applyFill="1"/>
    <xf numFmtId="0" fontId="14" fillId="3" borderId="2" xfId="0" applyFont="1" applyFill="1" applyBorder="1" applyAlignment="1">
      <alignment horizontal="center" vertical="center"/>
    </xf>
    <xf numFmtId="43" fontId="14" fillId="3" borderId="1" xfId="1" applyFont="1" applyFill="1" applyBorder="1" applyAlignment="1">
      <alignment horizontal="center" vertical="center" wrapText="1"/>
    </xf>
    <xf numFmtId="43" fontId="4" fillId="4" borderId="5" xfId="1" applyFont="1" applyFill="1" applyBorder="1"/>
    <xf numFmtId="0" fontId="4" fillId="5" borderId="7" xfId="0" applyFont="1" applyFill="1" applyBorder="1" applyAlignment="1">
      <alignment horizontal="left"/>
    </xf>
    <xf numFmtId="0" fontId="4" fillId="5" borderId="7" xfId="0" applyFont="1" applyFill="1" applyBorder="1"/>
    <xf numFmtId="43" fontId="4" fillId="5" borderId="4" xfId="1" applyFont="1" applyFill="1" applyBorder="1"/>
    <xf numFmtId="0" fontId="2" fillId="0" borderId="7" xfId="0" applyFont="1" applyBorder="1" applyAlignment="1">
      <alignment horizontal="left" vertical="top"/>
    </xf>
    <xf numFmtId="43" fontId="2" fillId="0" borderId="0" xfId="1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9" fillId="2" borderId="0" xfId="0" applyFont="1" applyFill="1" applyAlignment="1">
      <alignment horizontal="left"/>
    </xf>
    <xf numFmtId="43" fontId="2" fillId="2" borderId="10" xfId="1" applyFont="1" applyFill="1" applyBorder="1"/>
    <xf numFmtId="43" fontId="4" fillId="2" borderId="10" xfId="1" applyFont="1" applyFill="1" applyBorder="1"/>
    <xf numFmtId="43" fontId="6" fillId="0" borderId="0" xfId="1" applyFont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43" fontId="4" fillId="2" borderId="12" xfId="1" applyFont="1" applyFill="1" applyBorder="1"/>
    <xf numFmtId="43" fontId="4" fillId="2" borderId="13" xfId="1" applyFont="1" applyFill="1" applyBorder="1"/>
    <xf numFmtId="0" fontId="4" fillId="0" borderId="14" xfId="0" applyFont="1" applyBorder="1"/>
    <xf numFmtId="0" fontId="4" fillId="0" borderId="17" xfId="0" applyFont="1" applyBorder="1"/>
    <xf numFmtId="43" fontId="4" fillId="2" borderId="18" xfId="1" applyFont="1" applyFill="1" applyBorder="1"/>
    <xf numFmtId="43" fontId="4" fillId="2" borderId="19" xfId="1" applyFont="1" applyFill="1" applyBorder="1"/>
    <xf numFmtId="0" fontId="2" fillId="0" borderId="16" xfId="0" applyFont="1" applyBorder="1"/>
    <xf numFmtId="0" fontId="4" fillId="0" borderId="5" xfId="0" applyFont="1" applyBorder="1"/>
    <xf numFmtId="39" fontId="4" fillId="2" borderId="5" xfId="1" applyNumberFormat="1" applyFont="1" applyFill="1" applyBorder="1"/>
    <xf numFmtId="43" fontId="4" fillId="2" borderId="5" xfId="1" applyFont="1" applyFill="1" applyBorder="1"/>
    <xf numFmtId="164" fontId="2" fillId="2" borderId="4" xfId="1" applyNumberFormat="1" applyFont="1" applyFill="1" applyBorder="1"/>
    <xf numFmtId="43" fontId="2" fillId="0" borderId="4" xfId="1" applyFont="1" applyFill="1" applyBorder="1"/>
    <xf numFmtId="164" fontId="2" fillId="0" borderId="4" xfId="1" applyNumberFormat="1" applyFont="1" applyFill="1" applyBorder="1"/>
    <xf numFmtId="43" fontId="2" fillId="0" borderId="10" xfId="1" applyFont="1" applyFill="1" applyBorder="1"/>
    <xf numFmtId="39" fontId="2" fillId="2" borderId="7" xfId="1" applyNumberFormat="1" applyFont="1" applyFill="1" applyBorder="1"/>
    <xf numFmtId="39" fontId="2" fillId="2" borderId="16" xfId="1" applyNumberFormat="1" applyFont="1" applyFill="1" applyBorder="1"/>
    <xf numFmtId="39" fontId="4" fillId="2" borderId="17" xfId="1" applyNumberFormat="1" applyFont="1" applyFill="1" applyBorder="1"/>
    <xf numFmtId="39" fontId="4" fillId="2" borderId="14" xfId="1" applyNumberFormat="1" applyFont="1" applyFill="1" applyBorder="1"/>
    <xf numFmtId="43" fontId="4" fillId="2" borderId="7" xfId="1" applyFont="1" applyFill="1" applyBorder="1"/>
    <xf numFmtId="43" fontId="4" fillId="5" borderId="10" xfId="1" applyFont="1" applyFill="1" applyBorder="1"/>
    <xf numFmtId="43" fontId="4" fillId="2" borderId="11" xfId="1" applyFont="1" applyFill="1" applyBorder="1"/>
    <xf numFmtId="43" fontId="4" fillId="2" borderId="15" xfId="1" applyFont="1" applyFill="1" applyBorder="1"/>
    <xf numFmtId="43" fontId="4" fillId="2" borderId="20" xfId="1" applyFont="1" applyFill="1" applyBorder="1"/>
    <xf numFmtId="0" fontId="2" fillId="2" borderId="0" xfId="0" applyFont="1" applyFill="1"/>
    <xf numFmtId="0" fontId="4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9" fillId="2" borderId="9" xfId="0" applyFont="1" applyFill="1" applyBorder="1" applyAlignment="1">
      <alignment horizontal="left"/>
    </xf>
    <xf numFmtId="0" fontId="13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15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8E"/>
      <color rgb="FF000054"/>
      <color rgb="FF0000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4891767</xdr:colOff>
      <xdr:row>0</xdr:row>
      <xdr:rowOff>34698</xdr:rowOff>
    </xdr:from>
    <xdr:to>
      <xdr:col>1</xdr:col>
      <xdr:colOff>8372475</xdr:colOff>
      <xdr:row>6</xdr:row>
      <xdr:rowOff>165071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8BD461-DE02-4064-972A-390114138E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25317" y="34698"/>
          <a:ext cx="3480708" cy="15591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138"/>
  <sheetViews>
    <sheetView showGridLines="0" tabSelected="1" topLeftCell="A93" zoomScaleNormal="100" zoomScaleSheetLayoutView="40" workbookViewId="0">
      <selection activeCell="A122" sqref="A122:D122"/>
    </sheetView>
  </sheetViews>
  <sheetFormatPr baseColWidth="10" defaultRowHeight="18.75"/>
  <cols>
    <col min="1" max="1" width="26" style="1" customWidth="1"/>
    <col min="2" max="2" width="140.28515625" style="1" customWidth="1"/>
    <col min="3" max="3" width="40.42578125" style="2" customWidth="1"/>
    <col min="4" max="4" width="48.7109375" style="2" customWidth="1"/>
    <col min="5" max="5" width="26.7109375" style="3" bestFit="1" customWidth="1"/>
    <col min="6" max="6" width="18.140625" style="3" bestFit="1" customWidth="1"/>
    <col min="7" max="8" width="11.42578125" style="3" customWidth="1"/>
    <col min="9" max="16384" width="11.42578125" style="3"/>
  </cols>
  <sheetData>
    <row r="2" spans="1:5">
      <c r="A2"/>
      <c r="B2"/>
    </row>
    <row r="7" spans="1:5">
      <c r="C7" s="29"/>
      <c r="D7" s="29"/>
    </row>
    <row r="8" spans="1:5" ht="26.25">
      <c r="A8" s="78" t="s">
        <v>0</v>
      </c>
      <c r="B8" s="78"/>
      <c r="C8" s="78"/>
      <c r="D8" s="78"/>
    </row>
    <row r="9" spans="1:5" s="30" customFormat="1" ht="26.25">
      <c r="A9" s="79" t="s">
        <v>84</v>
      </c>
      <c r="B9" s="79"/>
      <c r="C9" s="79"/>
      <c r="D9" s="79"/>
    </row>
    <row r="10" spans="1:5" s="30" customFormat="1" ht="20.25">
      <c r="A10" s="80" t="s">
        <v>190</v>
      </c>
      <c r="B10" s="80"/>
      <c r="C10" s="80"/>
      <c r="D10" s="80"/>
    </row>
    <row r="11" spans="1:5" s="30" customFormat="1" ht="20.25">
      <c r="A11" s="80" t="s">
        <v>12</v>
      </c>
      <c r="B11" s="80"/>
      <c r="C11" s="80"/>
      <c r="D11" s="80"/>
    </row>
    <row r="12" spans="1:5" s="30" customFormat="1" ht="20.25">
      <c r="A12" s="31"/>
      <c r="B12" s="31"/>
      <c r="C12" s="31"/>
      <c r="D12" s="31"/>
    </row>
    <row r="13" spans="1:5" s="30" customFormat="1" ht="20.25">
      <c r="A13" s="31"/>
      <c r="B13" s="31"/>
      <c r="C13" s="31"/>
      <c r="D13" s="31"/>
    </row>
    <row r="14" spans="1:5" s="2" customFormat="1" ht="20.25" thickBot="1">
      <c r="A14" s="6"/>
      <c r="B14" s="6"/>
      <c r="C14" s="6"/>
      <c r="D14" s="6"/>
      <c r="E14" s="3"/>
    </row>
    <row r="15" spans="1:5" s="21" customFormat="1" ht="40.5" customHeight="1" thickBot="1">
      <c r="A15" s="33" t="s">
        <v>83</v>
      </c>
      <c r="B15" s="33" t="s">
        <v>3</v>
      </c>
      <c r="C15" s="34" t="s">
        <v>2</v>
      </c>
      <c r="D15" s="34" t="s">
        <v>4</v>
      </c>
    </row>
    <row r="16" spans="1:5" s="9" customFormat="1" ht="19.5">
      <c r="A16" s="50">
        <v>2</v>
      </c>
      <c r="B16" s="22" t="s">
        <v>167</v>
      </c>
      <c r="C16" s="7"/>
      <c r="D16" s="26"/>
      <c r="E16" s="8"/>
    </row>
    <row r="17" spans="1:11" s="9" customFormat="1" ht="19.5">
      <c r="A17" s="36">
        <v>2.1</v>
      </c>
      <c r="B17" s="37" t="s">
        <v>18</v>
      </c>
      <c r="C17" s="38">
        <f>+C18+C25+C29</f>
        <v>204668131</v>
      </c>
      <c r="D17" s="70">
        <f>+D18+D25+D29</f>
        <v>204668131</v>
      </c>
      <c r="E17" s="8"/>
      <c r="F17" s="8"/>
    </row>
    <row r="18" spans="1:11" s="10" customFormat="1">
      <c r="A18" s="23" t="s">
        <v>19</v>
      </c>
      <c r="B18" s="23" t="s">
        <v>20</v>
      </c>
      <c r="C18" s="62">
        <f>SUM(C19:C24)</f>
        <v>149816079</v>
      </c>
      <c r="D18" s="62">
        <f>SUM(D19:D24)</f>
        <v>149816079</v>
      </c>
      <c r="E18" s="12"/>
      <c r="I18" s="74"/>
      <c r="J18" s="74"/>
      <c r="K18" s="74"/>
    </row>
    <row r="19" spans="1:11" s="10" customFormat="1" ht="19.5">
      <c r="A19" s="23" t="s">
        <v>21</v>
      </c>
      <c r="B19" s="23" t="s">
        <v>13</v>
      </c>
      <c r="C19" s="62">
        <v>103400842</v>
      </c>
      <c r="D19" s="62">
        <v>103400842</v>
      </c>
      <c r="E19" s="8"/>
      <c r="I19" s="32"/>
      <c r="J19" s="32"/>
      <c r="K19" s="32"/>
    </row>
    <row r="20" spans="1:11" s="10" customFormat="1" ht="19.5">
      <c r="A20" s="23" t="s">
        <v>174</v>
      </c>
      <c r="B20" s="23" t="s">
        <v>175</v>
      </c>
      <c r="C20" s="62">
        <v>1062000</v>
      </c>
      <c r="D20" s="62">
        <v>1062000</v>
      </c>
      <c r="E20" s="8"/>
      <c r="I20" s="32"/>
      <c r="J20" s="32"/>
      <c r="K20" s="32"/>
    </row>
    <row r="21" spans="1:11" s="10" customFormat="1" ht="19.5">
      <c r="A21" s="23" t="s">
        <v>22</v>
      </c>
      <c r="B21" s="23" t="s">
        <v>14</v>
      </c>
      <c r="C21" s="28">
        <v>32472000</v>
      </c>
      <c r="D21" s="28">
        <v>32472000</v>
      </c>
      <c r="E21" s="8"/>
      <c r="I21" s="32"/>
      <c r="J21" s="32"/>
      <c r="K21" s="32"/>
    </row>
    <row r="22" spans="1:11" s="10" customFormat="1" ht="19.5">
      <c r="A22" s="23" t="s">
        <v>23</v>
      </c>
      <c r="B22" s="23" t="s">
        <v>15</v>
      </c>
      <c r="C22" s="28">
        <v>11381237</v>
      </c>
      <c r="D22" s="28">
        <v>11381237</v>
      </c>
      <c r="E22" s="8"/>
      <c r="I22" s="32"/>
      <c r="J22" s="32"/>
      <c r="K22" s="32"/>
    </row>
    <row r="23" spans="1:11" s="10" customFormat="1" ht="19.5">
      <c r="A23" s="23" t="s">
        <v>24</v>
      </c>
      <c r="B23" s="23" t="s">
        <v>16</v>
      </c>
      <c r="C23" s="62">
        <v>750000</v>
      </c>
      <c r="D23" s="62">
        <v>750000</v>
      </c>
      <c r="E23" s="8"/>
      <c r="I23" s="32"/>
      <c r="J23" s="32"/>
      <c r="K23" s="32"/>
    </row>
    <row r="24" spans="1:11" s="10" customFormat="1" ht="19.5">
      <c r="A24" s="23" t="s">
        <v>25</v>
      </c>
      <c r="B24" s="23" t="s">
        <v>17</v>
      </c>
      <c r="C24" s="62">
        <v>750000</v>
      </c>
      <c r="D24" s="62">
        <v>750000</v>
      </c>
      <c r="E24" s="8"/>
      <c r="I24" s="32"/>
      <c r="J24" s="32"/>
      <c r="K24" s="32"/>
    </row>
    <row r="25" spans="1:11" s="10" customFormat="1">
      <c r="A25" s="23" t="s">
        <v>26</v>
      </c>
      <c r="B25" s="23" t="s">
        <v>27</v>
      </c>
      <c r="C25" s="62">
        <f>C26+C27+C28</f>
        <v>33756711</v>
      </c>
      <c r="D25" s="62">
        <f>D26+D27+D28</f>
        <v>33756711</v>
      </c>
      <c r="E25" s="12"/>
      <c r="I25" s="47"/>
      <c r="J25" s="48"/>
      <c r="K25" s="47"/>
    </row>
    <row r="26" spans="1:11" s="9" customFormat="1" ht="19.5">
      <c r="A26" s="23" t="s">
        <v>28</v>
      </c>
      <c r="B26" s="23" t="s">
        <v>29</v>
      </c>
      <c r="C26" s="62">
        <v>10994237</v>
      </c>
      <c r="D26" s="62">
        <v>10994237</v>
      </c>
      <c r="E26" s="8"/>
      <c r="I26" s="75"/>
      <c r="J26" s="75"/>
      <c r="K26" s="75"/>
    </row>
    <row r="27" spans="1:11" s="10" customFormat="1" ht="19.5">
      <c r="A27" s="23" t="s">
        <v>30</v>
      </c>
      <c r="B27" s="23" t="s">
        <v>31</v>
      </c>
      <c r="C27" s="62">
        <v>11381237</v>
      </c>
      <c r="D27" s="62">
        <v>11381237</v>
      </c>
      <c r="E27" s="8"/>
      <c r="I27" s="4"/>
      <c r="J27" s="5"/>
      <c r="K27" s="4"/>
    </row>
    <row r="28" spans="1:11" s="10" customFormat="1" ht="19.5">
      <c r="A28" s="23" t="s">
        <v>176</v>
      </c>
      <c r="B28" s="23" t="s">
        <v>177</v>
      </c>
      <c r="C28" s="62">
        <v>11381237</v>
      </c>
      <c r="D28" s="62">
        <v>11381237</v>
      </c>
      <c r="E28" s="8"/>
      <c r="I28" s="4"/>
      <c r="J28" s="5"/>
      <c r="K28" s="4"/>
    </row>
    <row r="29" spans="1:11" s="10" customFormat="1">
      <c r="A29" s="23" t="s">
        <v>32</v>
      </c>
      <c r="B29" s="23" t="s">
        <v>33</v>
      </c>
      <c r="C29" s="62">
        <f>SUM(C30:C33)</f>
        <v>21095341</v>
      </c>
      <c r="D29" s="62">
        <f>SUM(D30:D33)</f>
        <v>21095341</v>
      </c>
      <c r="E29" s="12"/>
    </row>
    <row r="30" spans="1:11" s="10" customFormat="1">
      <c r="A30" s="23" t="s">
        <v>34</v>
      </c>
      <c r="B30" s="23" t="s">
        <v>35</v>
      </c>
      <c r="C30" s="62">
        <v>9708680</v>
      </c>
      <c r="D30" s="62">
        <v>9708680</v>
      </c>
      <c r="E30" s="12"/>
    </row>
    <row r="31" spans="1:11" s="10" customFormat="1">
      <c r="A31" s="23" t="s">
        <v>36</v>
      </c>
      <c r="B31" s="23" t="s">
        <v>37</v>
      </c>
      <c r="C31" s="62">
        <v>9722374</v>
      </c>
      <c r="D31" s="62">
        <v>9722374</v>
      </c>
      <c r="E31" s="8"/>
    </row>
    <row r="32" spans="1:11" s="10" customFormat="1">
      <c r="A32" s="23" t="s">
        <v>38</v>
      </c>
      <c r="B32" s="23" t="s">
        <v>39</v>
      </c>
      <c r="C32" s="28">
        <v>1643218</v>
      </c>
      <c r="D32" s="28">
        <v>1643218</v>
      </c>
      <c r="E32" s="8"/>
    </row>
    <row r="33" spans="1:6" s="10" customFormat="1">
      <c r="A33" s="23" t="s">
        <v>40</v>
      </c>
      <c r="B33" s="23" t="s">
        <v>41</v>
      </c>
      <c r="C33" s="28">
        <v>21069</v>
      </c>
      <c r="D33" s="28">
        <v>21069</v>
      </c>
      <c r="E33" s="8"/>
    </row>
    <row r="34" spans="1:6" s="9" customFormat="1" ht="19.5">
      <c r="A34" s="36">
        <v>2.2000000000000002</v>
      </c>
      <c r="B34" s="37" t="s">
        <v>42</v>
      </c>
      <c r="C34" s="38">
        <f>+C35+C42</f>
        <v>837964940</v>
      </c>
      <c r="D34" s="70">
        <f>+D35+D42</f>
        <v>837964941</v>
      </c>
      <c r="E34" s="8"/>
      <c r="F34" s="8"/>
    </row>
    <row r="35" spans="1:6" s="10" customFormat="1">
      <c r="A35" s="23" t="s">
        <v>43</v>
      </c>
      <c r="B35" s="23" t="s">
        <v>44</v>
      </c>
      <c r="C35" s="62">
        <f>SUM(C36:C41)</f>
        <v>9182374</v>
      </c>
      <c r="D35" s="62">
        <f>SUM(D36:D41)</f>
        <v>9182374</v>
      </c>
      <c r="E35" s="12"/>
    </row>
    <row r="36" spans="1:6" s="10" customFormat="1">
      <c r="A36" s="23" t="s">
        <v>45</v>
      </c>
      <c r="B36" s="23" t="s">
        <v>46</v>
      </c>
      <c r="C36" s="62">
        <v>5305</v>
      </c>
      <c r="D36" s="62">
        <v>5305</v>
      </c>
      <c r="E36" s="8"/>
    </row>
    <row r="37" spans="1:6" s="10" customFormat="1">
      <c r="A37" s="23" t="s">
        <v>47</v>
      </c>
      <c r="B37" s="23" t="s">
        <v>48</v>
      </c>
      <c r="C37" s="62">
        <v>1782500</v>
      </c>
      <c r="D37" s="62">
        <v>1782500</v>
      </c>
      <c r="E37" s="8"/>
    </row>
    <row r="38" spans="1:6" s="10" customFormat="1">
      <c r="A38" s="23" t="s">
        <v>49</v>
      </c>
      <c r="B38" s="23" t="s">
        <v>50</v>
      </c>
      <c r="C38" s="62">
        <v>5177530</v>
      </c>
      <c r="D38" s="62">
        <v>5177530</v>
      </c>
      <c r="E38" s="8"/>
    </row>
    <row r="39" spans="1:6" s="11" customFormat="1">
      <c r="A39" s="24" t="s">
        <v>51</v>
      </c>
      <c r="B39" s="24" t="s">
        <v>52</v>
      </c>
      <c r="C39" s="62">
        <v>2155560</v>
      </c>
      <c r="D39" s="62">
        <v>2155560</v>
      </c>
      <c r="E39" s="8"/>
    </row>
    <row r="40" spans="1:6" s="10" customFormat="1">
      <c r="A40" s="39" t="s">
        <v>53</v>
      </c>
      <c r="B40" s="39" t="s">
        <v>54</v>
      </c>
      <c r="C40" s="62">
        <v>28520</v>
      </c>
      <c r="D40" s="62">
        <v>28520</v>
      </c>
      <c r="E40" s="12"/>
    </row>
    <row r="41" spans="1:6" s="10" customFormat="1">
      <c r="A41" s="23" t="s">
        <v>55</v>
      </c>
      <c r="B41" s="23" t="s">
        <v>56</v>
      </c>
      <c r="C41" s="62">
        <v>32959</v>
      </c>
      <c r="D41" s="62">
        <v>32959</v>
      </c>
      <c r="E41" s="8"/>
    </row>
    <row r="42" spans="1:6" s="10" customFormat="1">
      <c r="A42" s="23" t="s">
        <v>170</v>
      </c>
      <c r="B42" s="23" t="s">
        <v>172</v>
      </c>
      <c r="C42" s="62">
        <f>C43</f>
        <v>828782566</v>
      </c>
      <c r="D42" s="62">
        <f>D43</f>
        <v>828782567</v>
      </c>
      <c r="E42" s="8"/>
    </row>
    <row r="43" spans="1:6" s="10" customFormat="1">
      <c r="A43" s="23" t="s">
        <v>171</v>
      </c>
      <c r="B43" s="23" t="s">
        <v>173</v>
      </c>
      <c r="C43" s="62">
        <v>828782566</v>
      </c>
      <c r="D43" s="62">
        <v>828782567</v>
      </c>
      <c r="E43" s="8"/>
    </row>
    <row r="44" spans="1:6" s="9" customFormat="1" ht="19.5">
      <c r="A44" s="36">
        <v>2.2999999999999998</v>
      </c>
      <c r="B44" s="37" t="s">
        <v>57</v>
      </c>
      <c r="C44" s="38">
        <f>+C45+C50+C52+C55+C48</f>
        <v>14635000</v>
      </c>
      <c r="D44" s="70">
        <f>+D45+D50+D52+D55+D48</f>
        <v>14635002</v>
      </c>
      <c r="E44" s="8"/>
      <c r="F44" s="8"/>
    </row>
    <row r="45" spans="1:6" s="10" customFormat="1">
      <c r="A45" s="23" t="s">
        <v>58</v>
      </c>
      <c r="B45" s="23" t="s">
        <v>59</v>
      </c>
      <c r="C45" s="62">
        <f>C46+C47</f>
        <v>87500</v>
      </c>
      <c r="D45" s="62">
        <f>D46+D47</f>
        <v>87500</v>
      </c>
      <c r="E45" s="12"/>
    </row>
    <row r="46" spans="1:6" s="10" customFormat="1">
      <c r="A46" s="23" t="s">
        <v>178</v>
      </c>
      <c r="B46" s="23" t="s">
        <v>179</v>
      </c>
      <c r="C46" s="62">
        <v>12500</v>
      </c>
      <c r="D46" s="62">
        <v>12500</v>
      </c>
      <c r="E46" s="12"/>
    </row>
    <row r="47" spans="1:6" s="10" customFormat="1">
      <c r="A47" s="23" t="s">
        <v>60</v>
      </c>
      <c r="B47" s="23" t="s">
        <v>61</v>
      </c>
      <c r="C47" s="62">
        <v>75000</v>
      </c>
      <c r="D47" s="62">
        <v>75000</v>
      </c>
      <c r="E47" s="8"/>
    </row>
    <row r="48" spans="1:6" s="10" customFormat="1">
      <c r="A48" s="23" t="s">
        <v>180</v>
      </c>
      <c r="B48" s="23" t="s">
        <v>181</v>
      </c>
      <c r="C48" s="62">
        <f>C49</f>
        <v>65000</v>
      </c>
      <c r="D48" s="62">
        <f>D49</f>
        <v>65001</v>
      </c>
      <c r="E48" s="8"/>
    </row>
    <row r="49" spans="1:6" s="10" customFormat="1">
      <c r="A49" s="23" t="s">
        <v>182</v>
      </c>
      <c r="B49" s="23" t="s">
        <v>183</v>
      </c>
      <c r="C49" s="62">
        <v>65000</v>
      </c>
      <c r="D49" s="62">
        <v>65001</v>
      </c>
      <c r="E49" s="8"/>
    </row>
    <row r="50" spans="1:6" s="10" customFormat="1">
      <c r="A50" s="23" t="s">
        <v>62</v>
      </c>
      <c r="B50" s="23" t="s">
        <v>63</v>
      </c>
      <c r="C50" s="62">
        <f>C51</f>
        <v>1800000</v>
      </c>
      <c r="D50" s="62">
        <f>D51</f>
        <v>1800001</v>
      </c>
      <c r="E50" s="12"/>
    </row>
    <row r="51" spans="1:6" s="10" customFormat="1">
      <c r="A51" s="23" t="s">
        <v>64</v>
      </c>
      <c r="B51" s="23" t="s">
        <v>65</v>
      </c>
      <c r="C51" s="62">
        <v>1800000</v>
      </c>
      <c r="D51" s="62">
        <v>1800001</v>
      </c>
      <c r="E51" s="8"/>
    </row>
    <row r="52" spans="1:6" s="10" customFormat="1">
      <c r="A52" s="23" t="s">
        <v>66</v>
      </c>
      <c r="B52" s="23" t="s">
        <v>67</v>
      </c>
      <c r="C52" s="62">
        <f>C53+C54</f>
        <v>9408000</v>
      </c>
      <c r="D52" s="62">
        <f>D53+D54</f>
        <v>9408000</v>
      </c>
      <c r="E52" s="12"/>
    </row>
    <row r="53" spans="1:6" s="10" customFormat="1">
      <c r="A53" s="23" t="s">
        <v>68</v>
      </c>
      <c r="B53" s="23" t="s">
        <v>69</v>
      </c>
      <c r="C53" s="62">
        <v>9300000</v>
      </c>
      <c r="D53" s="62">
        <v>9300000</v>
      </c>
      <c r="E53" s="8"/>
    </row>
    <row r="54" spans="1:6" s="10" customFormat="1">
      <c r="A54" s="23" t="s">
        <v>184</v>
      </c>
      <c r="B54" s="23" t="s">
        <v>185</v>
      </c>
      <c r="C54" s="62">
        <v>108000</v>
      </c>
      <c r="D54" s="62">
        <v>108000</v>
      </c>
      <c r="E54" s="8"/>
    </row>
    <row r="55" spans="1:6" s="10" customFormat="1">
      <c r="A55" s="23" t="s">
        <v>70</v>
      </c>
      <c r="B55" s="23" t="s">
        <v>71</v>
      </c>
      <c r="C55" s="62">
        <f>C56+C57</f>
        <v>3274500</v>
      </c>
      <c r="D55" s="62">
        <f>D56+D57</f>
        <v>3274500</v>
      </c>
      <c r="E55" s="12"/>
      <c r="F55" s="12"/>
    </row>
    <row r="56" spans="1:6" s="10" customFormat="1">
      <c r="A56" s="23" t="s">
        <v>72</v>
      </c>
      <c r="B56" s="23" t="s">
        <v>73</v>
      </c>
      <c r="C56" s="62">
        <v>474500</v>
      </c>
      <c r="D56" s="62">
        <v>474500</v>
      </c>
      <c r="E56" s="12"/>
    </row>
    <row r="57" spans="1:6" s="10" customFormat="1">
      <c r="A57" s="23" t="s">
        <v>74</v>
      </c>
      <c r="B57" s="23" t="s">
        <v>75</v>
      </c>
      <c r="C57" s="62">
        <v>2800000</v>
      </c>
      <c r="D57" s="62">
        <v>2800000</v>
      </c>
      <c r="E57" s="8"/>
    </row>
    <row r="58" spans="1:6" s="9" customFormat="1" ht="19.5">
      <c r="A58" s="36">
        <v>2.4</v>
      </c>
      <c r="B58" s="37" t="s">
        <v>76</v>
      </c>
      <c r="C58" s="38">
        <f>+C59</f>
        <v>24466151788</v>
      </c>
      <c r="D58" s="70">
        <f>+D59</f>
        <v>24466151788</v>
      </c>
      <c r="E58" s="8"/>
      <c r="F58" s="8"/>
    </row>
    <row r="59" spans="1:6" s="13" customFormat="1">
      <c r="A59" s="25" t="s">
        <v>77</v>
      </c>
      <c r="B59" s="25" t="s">
        <v>78</v>
      </c>
      <c r="C59" s="62">
        <f>C60+C61</f>
        <v>24466151788</v>
      </c>
      <c r="D59" s="62">
        <f>D60+D61</f>
        <v>24466151788</v>
      </c>
      <c r="E59" s="12"/>
    </row>
    <row r="60" spans="1:6" s="13" customFormat="1">
      <c r="A60" s="25" t="s">
        <v>79</v>
      </c>
      <c r="B60" s="25" t="s">
        <v>80</v>
      </c>
      <c r="C60" s="62">
        <v>142143216</v>
      </c>
      <c r="D60" s="62">
        <v>142143216</v>
      </c>
      <c r="E60" s="8"/>
    </row>
    <row r="61" spans="1:6" s="13" customFormat="1">
      <c r="A61" s="25" t="s">
        <v>81</v>
      </c>
      <c r="B61" s="25" t="s">
        <v>82</v>
      </c>
      <c r="C61" s="62">
        <v>24324008572</v>
      </c>
      <c r="D61" s="62">
        <v>24324008572</v>
      </c>
      <c r="E61" s="8"/>
    </row>
    <row r="62" spans="1:6" s="13" customFormat="1">
      <c r="A62" s="25" t="s">
        <v>95</v>
      </c>
      <c r="B62" s="65" t="s">
        <v>89</v>
      </c>
      <c r="C62" s="63">
        <v>0</v>
      </c>
      <c r="D62" s="64">
        <v>0</v>
      </c>
      <c r="E62" s="12"/>
    </row>
    <row r="63" spans="1:6" s="13" customFormat="1">
      <c r="A63" s="25" t="s">
        <v>96</v>
      </c>
      <c r="B63" s="65" t="s">
        <v>90</v>
      </c>
      <c r="C63" s="63">
        <v>0</v>
      </c>
      <c r="D63" s="64">
        <v>0</v>
      </c>
      <c r="E63" s="12"/>
    </row>
    <row r="64" spans="1:6" s="13" customFormat="1">
      <c r="A64" s="25" t="s">
        <v>97</v>
      </c>
      <c r="B64" s="65" t="s">
        <v>91</v>
      </c>
      <c r="C64" s="61">
        <v>0</v>
      </c>
      <c r="D64" s="44">
        <v>0</v>
      </c>
      <c r="E64" s="12"/>
    </row>
    <row r="65" spans="1:6" s="13" customFormat="1">
      <c r="A65" s="25" t="s">
        <v>98</v>
      </c>
      <c r="B65" s="65" t="s">
        <v>92</v>
      </c>
      <c r="C65" s="61">
        <v>0</v>
      </c>
      <c r="D65" s="44">
        <v>0</v>
      </c>
      <c r="E65" s="12"/>
    </row>
    <row r="66" spans="1:6" s="13" customFormat="1">
      <c r="A66" s="25" t="s">
        <v>99</v>
      </c>
      <c r="B66" s="65" t="s">
        <v>93</v>
      </c>
      <c r="C66" s="61">
        <v>0</v>
      </c>
      <c r="D66" s="44">
        <v>0</v>
      </c>
      <c r="E66" s="12"/>
    </row>
    <row r="67" spans="1:6" s="13" customFormat="1">
      <c r="A67" s="25" t="s">
        <v>100</v>
      </c>
      <c r="B67" s="65" t="s">
        <v>94</v>
      </c>
      <c r="C67" s="61">
        <v>0</v>
      </c>
      <c r="D67" s="44">
        <v>0</v>
      </c>
      <c r="E67" s="12"/>
    </row>
    <row r="68" spans="1:6" s="9" customFormat="1" ht="19.5">
      <c r="A68" s="36">
        <v>2.5</v>
      </c>
      <c r="B68" s="37" t="s">
        <v>148</v>
      </c>
      <c r="C68" s="38">
        <v>0</v>
      </c>
      <c r="D68" s="70">
        <v>0</v>
      </c>
      <c r="E68" s="8"/>
      <c r="F68" s="8"/>
    </row>
    <row r="69" spans="1:6" s="10" customFormat="1">
      <c r="A69" s="23" t="s">
        <v>104</v>
      </c>
      <c r="B69" s="65" t="s">
        <v>105</v>
      </c>
      <c r="C69" s="28">
        <v>0</v>
      </c>
      <c r="D69" s="44">
        <v>0</v>
      </c>
    </row>
    <row r="70" spans="1:6" s="13" customFormat="1">
      <c r="A70" s="25" t="s">
        <v>106</v>
      </c>
      <c r="B70" s="65" t="s">
        <v>107</v>
      </c>
      <c r="C70" s="28">
        <v>0</v>
      </c>
      <c r="D70" s="44">
        <v>0</v>
      </c>
    </row>
    <row r="71" spans="1:6" s="13" customFormat="1">
      <c r="A71" s="25" t="s">
        <v>108</v>
      </c>
      <c r="B71" s="65" t="s">
        <v>109</v>
      </c>
      <c r="C71" s="28">
        <v>0</v>
      </c>
      <c r="D71" s="44">
        <v>0</v>
      </c>
    </row>
    <row r="72" spans="1:6" s="13" customFormat="1">
      <c r="A72" s="25" t="s">
        <v>110</v>
      </c>
      <c r="B72" s="65" t="s">
        <v>111</v>
      </c>
      <c r="C72" s="28">
        <v>0</v>
      </c>
      <c r="D72" s="44">
        <v>0</v>
      </c>
    </row>
    <row r="73" spans="1:6" s="13" customFormat="1">
      <c r="A73" s="25" t="s">
        <v>112</v>
      </c>
      <c r="B73" s="65" t="s">
        <v>113</v>
      </c>
      <c r="C73" s="28">
        <v>0</v>
      </c>
      <c r="D73" s="44">
        <v>0</v>
      </c>
    </row>
    <row r="74" spans="1:6" s="13" customFormat="1">
      <c r="A74" s="25" t="s">
        <v>114</v>
      </c>
      <c r="B74" s="65" t="s">
        <v>115</v>
      </c>
      <c r="C74" s="28">
        <v>0</v>
      </c>
      <c r="D74" s="44">
        <v>0</v>
      </c>
    </row>
    <row r="75" spans="1:6" s="13" customFormat="1">
      <c r="A75" s="25" t="s">
        <v>116</v>
      </c>
      <c r="B75" s="65" t="s">
        <v>117</v>
      </c>
      <c r="C75" s="28">
        <v>0</v>
      </c>
      <c r="D75" s="44">
        <v>0</v>
      </c>
    </row>
    <row r="76" spans="1:6" s="9" customFormat="1" ht="19.5">
      <c r="A76" s="36">
        <v>2.6</v>
      </c>
      <c r="B76" s="37" t="s">
        <v>149</v>
      </c>
      <c r="C76" s="38">
        <f>+C77+C80</f>
        <v>1900000</v>
      </c>
      <c r="D76" s="70">
        <f>+D77+D80</f>
        <v>1900001</v>
      </c>
      <c r="E76" s="8"/>
      <c r="F76" s="8"/>
    </row>
    <row r="77" spans="1:6" s="46" customFormat="1" ht="19.5">
      <c r="A77" s="23" t="s">
        <v>101</v>
      </c>
      <c r="B77" s="65" t="s">
        <v>86</v>
      </c>
      <c r="C77" s="27">
        <f>C78</f>
        <v>1100000</v>
      </c>
      <c r="D77" s="27">
        <f>D78</f>
        <v>1100001</v>
      </c>
    </row>
    <row r="78" spans="1:6" s="46" customFormat="1" ht="19.5">
      <c r="A78" s="23" t="s">
        <v>186</v>
      </c>
      <c r="B78" s="65" t="s">
        <v>187</v>
      </c>
      <c r="C78" s="27">
        <v>1100000</v>
      </c>
      <c r="D78" s="27">
        <v>1100001</v>
      </c>
    </row>
    <row r="79" spans="1:6" s="11" customFormat="1" ht="19.5">
      <c r="A79" s="23" t="s">
        <v>102</v>
      </c>
      <c r="B79" s="65" t="s">
        <v>87</v>
      </c>
      <c r="C79" s="27"/>
      <c r="D79" s="27"/>
    </row>
    <row r="80" spans="1:6" s="11" customFormat="1">
      <c r="A80" s="23" t="s">
        <v>103</v>
      </c>
      <c r="B80" s="65" t="s">
        <v>88</v>
      </c>
      <c r="C80" s="28">
        <f>C81</f>
        <v>800000</v>
      </c>
      <c r="D80" s="28">
        <f>D81</f>
        <v>800000</v>
      </c>
    </row>
    <row r="81" spans="1:6" s="11" customFormat="1">
      <c r="A81" s="23" t="s">
        <v>188</v>
      </c>
      <c r="B81" s="65" t="s">
        <v>189</v>
      </c>
      <c r="C81" s="28">
        <v>800000</v>
      </c>
      <c r="D81" s="28">
        <v>800000</v>
      </c>
    </row>
    <row r="82" spans="1:6" s="11" customFormat="1">
      <c r="A82" s="23" t="s">
        <v>118</v>
      </c>
      <c r="B82" s="65" t="s">
        <v>119</v>
      </c>
      <c r="C82" s="28">
        <v>0</v>
      </c>
      <c r="D82" s="28">
        <v>0</v>
      </c>
    </row>
    <row r="83" spans="1:6" s="11" customFormat="1">
      <c r="A83" s="23" t="s">
        <v>120</v>
      </c>
      <c r="B83" s="65" t="s">
        <v>121</v>
      </c>
      <c r="C83" s="28">
        <v>0</v>
      </c>
      <c r="D83" s="28">
        <v>0</v>
      </c>
    </row>
    <row r="84" spans="1:6" s="11" customFormat="1">
      <c r="A84" s="23" t="s">
        <v>122</v>
      </c>
      <c r="B84" s="65" t="s">
        <v>123</v>
      </c>
      <c r="C84" s="28">
        <v>0</v>
      </c>
      <c r="D84" s="28">
        <v>0</v>
      </c>
    </row>
    <row r="85" spans="1:6" s="11" customFormat="1">
      <c r="A85" s="23" t="s">
        <v>124</v>
      </c>
      <c r="B85" s="65" t="s">
        <v>125</v>
      </c>
      <c r="C85" s="28">
        <v>0</v>
      </c>
      <c r="D85" s="28">
        <v>0</v>
      </c>
    </row>
    <row r="86" spans="1:6" s="11" customFormat="1">
      <c r="A86" s="23" t="s">
        <v>126</v>
      </c>
      <c r="B86" s="65" t="s">
        <v>127</v>
      </c>
      <c r="C86" s="28">
        <v>0</v>
      </c>
      <c r="D86" s="28">
        <v>0</v>
      </c>
    </row>
    <row r="87" spans="1:6" s="11" customFormat="1">
      <c r="A87" s="23" t="s">
        <v>128</v>
      </c>
      <c r="B87" s="65" t="s">
        <v>129</v>
      </c>
      <c r="C87" s="28">
        <v>0</v>
      </c>
      <c r="D87" s="28">
        <v>0</v>
      </c>
    </row>
    <row r="88" spans="1:6" s="9" customFormat="1" ht="19.5">
      <c r="A88" s="36">
        <v>2.7</v>
      </c>
      <c r="B88" s="37" t="s">
        <v>150</v>
      </c>
      <c r="C88" s="38">
        <v>0</v>
      </c>
      <c r="D88" s="70">
        <v>0</v>
      </c>
      <c r="E88" s="8"/>
      <c r="F88" s="8"/>
    </row>
    <row r="89" spans="1:6" s="11" customFormat="1">
      <c r="A89" s="23" t="s">
        <v>130</v>
      </c>
      <c r="B89" s="65" t="s">
        <v>131</v>
      </c>
      <c r="C89" s="28">
        <v>0</v>
      </c>
      <c r="D89" s="44">
        <v>0</v>
      </c>
    </row>
    <row r="90" spans="1:6" s="11" customFormat="1" ht="19.5">
      <c r="A90" s="23" t="s">
        <v>132</v>
      </c>
      <c r="B90" s="65" t="s">
        <v>133</v>
      </c>
      <c r="C90" s="27">
        <v>0</v>
      </c>
      <c r="D90" s="45">
        <v>0</v>
      </c>
    </row>
    <row r="91" spans="1:6" s="11" customFormat="1" ht="19.5">
      <c r="A91" s="23" t="s">
        <v>134</v>
      </c>
      <c r="B91" s="65" t="s">
        <v>135</v>
      </c>
      <c r="C91" s="27">
        <v>0</v>
      </c>
      <c r="D91" s="45">
        <v>0</v>
      </c>
    </row>
    <row r="92" spans="1:6" s="11" customFormat="1" ht="19.5">
      <c r="A92" s="23" t="s">
        <v>136</v>
      </c>
      <c r="B92" s="65" t="s">
        <v>137</v>
      </c>
      <c r="C92" s="27">
        <v>0</v>
      </c>
      <c r="D92" s="45">
        <v>0</v>
      </c>
    </row>
    <row r="93" spans="1:6" s="9" customFormat="1" ht="19.5">
      <c r="A93" s="36">
        <v>2.8</v>
      </c>
      <c r="B93" s="37" t="s">
        <v>151</v>
      </c>
      <c r="C93" s="38">
        <v>0</v>
      </c>
      <c r="D93" s="70">
        <v>0</v>
      </c>
      <c r="E93" s="8"/>
      <c r="F93" s="8"/>
    </row>
    <row r="94" spans="1:6" s="10" customFormat="1">
      <c r="A94" s="23" t="s">
        <v>138</v>
      </c>
      <c r="B94" s="65" t="s">
        <v>139</v>
      </c>
      <c r="C94" s="28">
        <v>0</v>
      </c>
      <c r="D94" s="44">
        <v>0</v>
      </c>
    </row>
    <row r="95" spans="1:6" s="10" customFormat="1" ht="19.5">
      <c r="A95" s="23" t="s">
        <v>140</v>
      </c>
      <c r="B95" s="65" t="s">
        <v>141</v>
      </c>
      <c r="C95" s="27">
        <v>0</v>
      </c>
      <c r="D95" s="45">
        <v>0</v>
      </c>
    </row>
    <row r="96" spans="1:6" s="9" customFormat="1" ht="19.5">
      <c r="A96" s="36">
        <v>2.9</v>
      </c>
      <c r="B96" s="37" t="s">
        <v>152</v>
      </c>
      <c r="C96" s="38">
        <v>0</v>
      </c>
      <c r="D96" s="70">
        <v>0</v>
      </c>
      <c r="E96" s="8"/>
      <c r="F96" s="8"/>
    </row>
    <row r="97" spans="1:6" s="11" customFormat="1">
      <c r="A97" s="23" t="s">
        <v>142</v>
      </c>
      <c r="B97" s="65" t="s">
        <v>143</v>
      </c>
      <c r="C97" s="28">
        <v>0</v>
      </c>
      <c r="D97" s="44">
        <v>0</v>
      </c>
    </row>
    <row r="98" spans="1:6" s="11" customFormat="1" ht="19.5">
      <c r="A98" s="23" t="s">
        <v>144</v>
      </c>
      <c r="B98" s="65" t="s">
        <v>145</v>
      </c>
      <c r="C98" s="27">
        <v>0</v>
      </c>
      <c r="D98" s="45">
        <v>0</v>
      </c>
    </row>
    <row r="99" spans="1:6" s="10" customFormat="1" ht="20.25" thickBot="1">
      <c r="A99" s="57" t="s">
        <v>146</v>
      </c>
      <c r="B99" s="66" t="s">
        <v>147</v>
      </c>
      <c r="C99" s="71">
        <v>0</v>
      </c>
      <c r="D99" s="52">
        <v>0</v>
      </c>
    </row>
    <row r="100" spans="1:6" s="9" customFormat="1" ht="21" thickTop="1" thickBot="1">
      <c r="A100" s="54"/>
      <c r="B100" s="67" t="s">
        <v>168</v>
      </c>
      <c r="C100" s="55">
        <f>+C17+C34+C44+C58</f>
        <v>25523419859</v>
      </c>
      <c r="D100" s="56">
        <f>+D17+D34+D44+D58</f>
        <v>25523419862</v>
      </c>
    </row>
    <row r="101" spans="1:6" s="9" customFormat="1" ht="20.25" thickTop="1">
      <c r="A101" s="53"/>
      <c r="B101" s="68"/>
      <c r="C101" s="72">
        <v>0</v>
      </c>
      <c r="D101" s="51">
        <v>0</v>
      </c>
    </row>
    <row r="102" spans="1:6" s="9" customFormat="1" ht="19.5">
      <c r="A102" s="49">
        <v>4</v>
      </c>
      <c r="B102" s="69" t="s">
        <v>166</v>
      </c>
      <c r="C102" s="27">
        <v>0</v>
      </c>
      <c r="D102" s="45">
        <v>0</v>
      </c>
    </row>
    <row r="103" spans="1:6" s="9" customFormat="1" ht="19.5">
      <c r="A103" s="36">
        <v>4.0999999999999996</v>
      </c>
      <c r="B103" s="37" t="s">
        <v>157</v>
      </c>
      <c r="C103" s="38">
        <v>0</v>
      </c>
      <c r="D103" s="70">
        <v>0</v>
      </c>
      <c r="E103" s="8"/>
      <c r="F103" s="8"/>
    </row>
    <row r="104" spans="1:6" s="10" customFormat="1" ht="19.5">
      <c r="A104" s="23" t="s">
        <v>153</v>
      </c>
      <c r="B104" s="65" t="s">
        <v>154</v>
      </c>
      <c r="C104" s="27">
        <v>0</v>
      </c>
      <c r="D104" s="45">
        <v>0</v>
      </c>
    </row>
    <row r="105" spans="1:6" s="10" customFormat="1" ht="19.5">
      <c r="A105" s="23" t="s">
        <v>155</v>
      </c>
      <c r="B105" s="65" t="s">
        <v>156</v>
      </c>
      <c r="C105" s="27">
        <v>0</v>
      </c>
      <c r="D105" s="45">
        <v>0</v>
      </c>
    </row>
    <row r="106" spans="1:6" s="9" customFormat="1" ht="19.5">
      <c r="A106" s="36">
        <v>4.2</v>
      </c>
      <c r="B106" s="37" t="s">
        <v>158</v>
      </c>
      <c r="C106" s="38">
        <v>0</v>
      </c>
      <c r="D106" s="70">
        <v>0</v>
      </c>
      <c r="E106" s="8"/>
      <c r="F106" s="8"/>
    </row>
    <row r="107" spans="1:6" s="10" customFormat="1">
      <c r="A107" s="23" t="s">
        <v>159</v>
      </c>
      <c r="B107" s="65" t="s">
        <v>165</v>
      </c>
      <c r="C107" s="28">
        <v>0</v>
      </c>
      <c r="D107" s="44">
        <v>0</v>
      </c>
    </row>
    <row r="108" spans="1:6" s="10" customFormat="1" ht="19.5">
      <c r="A108" s="23" t="s">
        <v>160</v>
      </c>
      <c r="B108" s="65" t="s">
        <v>164</v>
      </c>
      <c r="C108" s="27">
        <v>0</v>
      </c>
      <c r="D108" s="45">
        <v>0</v>
      </c>
    </row>
    <row r="109" spans="1:6" s="9" customFormat="1" ht="19.5">
      <c r="A109" s="36">
        <v>4.3</v>
      </c>
      <c r="B109" s="37" t="s">
        <v>161</v>
      </c>
      <c r="C109" s="38">
        <v>0</v>
      </c>
      <c r="D109" s="70">
        <v>0</v>
      </c>
      <c r="E109" s="8"/>
      <c r="F109" s="8"/>
    </row>
    <row r="110" spans="1:6" s="10" customFormat="1" ht="20.25" thickBot="1">
      <c r="A110" s="57" t="s">
        <v>162</v>
      </c>
      <c r="B110" s="66" t="s">
        <v>163</v>
      </c>
      <c r="C110" s="71">
        <v>0</v>
      </c>
      <c r="D110" s="52">
        <v>0</v>
      </c>
    </row>
    <row r="111" spans="1:6" s="9" customFormat="1" ht="21" thickTop="1" thickBot="1">
      <c r="A111" s="54"/>
      <c r="B111" s="67" t="s">
        <v>169</v>
      </c>
      <c r="C111" s="73">
        <f>+C103+C106+C109</f>
        <v>0</v>
      </c>
      <c r="D111" s="56">
        <f>+D103+D106+D109</f>
        <v>0</v>
      </c>
    </row>
    <row r="112" spans="1:6" s="9" customFormat="1" ht="21" thickTop="1" thickBot="1">
      <c r="A112" s="58"/>
      <c r="B112" s="59"/>
      <c r="C112" s="60"/>
      <c r="D112" s="60"/>
    </row>
    <row r="113" spans="1:5" s="14" customFormat="1" ht="21" thickTop="1" thickBot="1">
      <c r="A113" s="35"/>
      <c r="B113" s="35" t="s">
        <v>1</v>
      </c>
      <c r="C113" s="35">
        <f>+C100+C111+C76</f>
        <v>25525319859</v>
      </c>
      <c r="D113" s="35">
        <f>+D100+D111+D76</f>
        <v>25525319863</v>
      </c>
      <c r="E113" s="8"/>
    </row>
    <row r="114" spans="1:5" s="14" customFormat="1" ht="20.25" thickTop="1">
      <c r="A114" s="77" t="s">
        <v>85</v>
      </c>
      <c r="B114" s="77"/>
      <c r="C114" s="15"/>
      <c r="D114" s="15"/>
    </row>
    <row r="115" spans="1:5" s="14" customFormat="1" ht="19.5">
      <c r="A115" s="4"/>
      <c r="B115" s="4"/>
      <c r="C115" s="15"/>
      <c r="D115" s="15"/>
    </row>
    <row r="116" spans="1:5" s="14" customFormat="1" ht="19.5">
      <c r="A116" s="4"/>
      <c r="B116" s="4"/>
      <c r="C116" s="15"/>
      <c r="D116" s="15"/>
    </row>
    <row r="117" spans="1:5" s="14" customFormat="1" ht="19.5">
      <c r="A117" s="4"/>
      <c r="B117" s="4"/>
      <c r="C117" s="15"/>
    </row>
    <row r="118" spans="1:5" s="14" customFormat="1" ht="19.5">
      <c r="A118" s="4"/>
      <c r="B118" s="4"/>
      <c r="C118" s="15"/>
      <c r="D118" s="15"/>
    </row>
    <row r="119" spans="1:5" s="14" customFormat="1">
      <c r="A119" s="16"/>
      <c r="B119" s="16"/>
      <c r="C119" s="17"/>
      <c r="D119" s="17"/>
    </row>
    <row r="120" spans="1:5" s="14" customFormat="1">
      <c r="A120" s="16"/>
      <c r="B120" s="16"/>
      <c r="C120" s="17"/>
      <c r="D120" s="17"/>
    </row>
    <row r="121" spans="1:5" s="14" customFormat="1">
      <c r="A121" s="16"/>
      <c r="B121" s="16"/>
      <c r="C121" s="17"/>
      <c r="D121" s="17"/>
    </row>
    <row r="122" spans="1:5" s="18" customFormat="1" ht="23.25">
      <c r="A122" s="81" t="s">
        <v>193</v>
      </c>
      <c r="B122" s="81"/>
      <c r="C122" s="81"/>
      <c r="D122" s="81"/>
    </row>
    <row r="123" spans="1:5" s="19" customFormat="1" ht="26.25">
      <c r="A123" s="76" t="s">
        <v>191</v>
      </c>
      <c r="B123" s="76"/>
      <c r="C123" s="76"/>
      <c r="D123" s="76"/>
    </row>
    <row r="124" spans="1:5" s="14" customFormat="1" ht="18.75" customHeight="1">
      <c r="A124" s="76" t="s">
        <v>192</v>
      </c>
      <c r="B124" s="76"/>
      <c r="C124" s="76"/>
      <c r="D124" s="76"/>
    </row>
    <row r="125" spans="1:5" s="14" customFormat="1" ht="18.75" customHeight="1">
      <c r="A125" s="43"/>
      <c r="B125" s="43"/>
      <c r="C125" s="43"/>
      <c r="D125" s="43"/>
    </row>
    <row r="126" spans="1:5" s="14" customFormat="1" ht="18.75" customHeight="1">
      <c r="A126" s="43"/>
      <c r="B126" s="43"/>
      <c r="C126" s="43"/>
      <c r="D126" s="43"/>
    </row>
    <row r="127" spans="1:5" s="14" customFormat="1" ht="18.75" customHeight="1">
      <c r="A127" s="43"/>
      <c r="B127" s="43"/>
      <c r="C127" s="43"/>
      <c r="D127" s="43"/>
    </row>
    <row r="128" spans="1:5" s="14" customFormat="1" ht="18.75" customHeight="1">
      <c r="A128" s="43"/>
      <c r="B128" s="43"/>
      <c r="C128" s="43"/>
      <c r="D128" s="43"/>
    </row>
    <row r="129" spans="1:4" s="20" customFormat="1">
      <c r="A129" s="1"/>
      <c r="B129" s="1"/>
      <c r="C129" s="2"/>
      <c r="D129" s="2"/>
    </row>
    <row r="130" spans="1:4">
      <c r="A130" s="84" t="s">
        <v>11</v>
      </c>
      <c r="B130" s="84"/>
    </row>
    <row r="131" spans="1:4" s="41" customFormat="1">
      <c r="A131" s="82" t="s">
        <v>5</v>
      </c>
      <c r="B131" s="82"/>
      <c r="C131" s="40"/>
      <c r="D131" s="40"/>
    </row>
    <row r="132" spans="1:4" s="41" customFormat="1">
      <c r="A132" s="85" t="s">
        <v>6</v>
      </c>
      <c r="B132" s="85"/>
      <c r="C132" s="40"/>
      <c r="D132" s="40"/>
    </row>
    <row r="133" spans="1:4" s="41" customFormat="1">
      <c r="A133" s="42"/>
      <c r="B133" s="42"/>
      <c r="C133" s="40"/>
      <c r="D133" s="40"/>
    </row>
    <row r="134" spans="1:4" s="41" customFormat="1">
      <c r="A134" s="82" t="s">
        <v>7</v>
      </c>
      <c r="B134" s="82"/>
      <c r="C134" s="40"/>
      <c r="D134" s="40"/>
    </row>
    <row r="135" spans="1:4" s="41" customFormat="1">
      <c r="A135" s="85" t="s">
        <v>8</v>
      </c>
      <c r="B135" s="85"/>
      <c r="C135" s="40"/>
      <c r="D135" s="40"/>
    </row>
    <row r="136" spans="1:4" s="41" customFormat="1">
      <c r="A136" s="42"/>
      <c r="B136" s="42"/>
      <c r="C136" s="40"/>
      <c r="D136" s="40"/>
    </row>
    <row r="137" spans="1:4" s="41" customFormat="1">
      <c r="A137" s="82" t="s">
        <v>9</v>
      </c>
      <c r="B137" s="82"/>
      <c r="C137" s="40"/>
      <c r="D137" s="40"/>
    </row>
    <row r="138" spans="1:4" s="41" customFormat="1" ht="51" customHeight="1">
      <c r="A138" s="83" t="s">
        <v>10</v>
      </c>
      <c r="B138" s="83"/>
      <c r="C138" s="40"/>
      <c r="D138" s="40"/>
    </row>
  </sheetData>
  <mergeCells count="17">
    <mergeCell ref="A137:B137"/>
    <mergeCell ref="A138:B138"/>
    <mergeCell ref="A130:B130"/>
    <mergeCell ref="A131:B131"/>
    <mergeCell ref="A132:B132"/>
    <mergeCell ref="A134:B134"/>
    <mergeCell ref="A135:B135"/>
    <mergeCell ref="I18:K18"/>
    <mergeCell ref="I26:K26"/>
    <mergeCell ref="A124:D124"/>
    <mergeCell ref="A114:B114"/>
    <mergeCell ref="A8:D8"/>
    <mergeCell ref="A9:D9"/>
    <mergeCell ref="A10:D10"/>
    <mergeCell ref="A11:D11"/>
    <mergeCell ref="A123:D123"/>
    <mergeCell ref="A122:D122"/>
  </mergeCells>
  <printOptions horizontalCentered="1"/>
  <pageMargins left="0.25" right="0.25" top="0.75" bottom="0.75" header="0.3" footer="0.3"/>
  <pageSetup scale="39" fitToHeight="0" orientation="portrait" r:id="rId1"/>
  <rowBreaks count="1" manualBreakCount="1">
    <brk id="93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</vt:lpstr>
      <vt:lpstr>Presupuesto!Área_de_impresión</vt:lpstr>
      <vt:lpstr>Presupuesto!Títulos_a_imprimir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Lizmaida Alcala</dc:creator>
  <cp:lastModifiedBy>Rafael Esteban Martinez Estrella</cp:lastModifiedBy>
  <cp:lastPrinted>2025-01-10T20:22:21Z</cp:lastPrinted>
  <dcterms:created xsi:type="dcterms:W3CDTF">2018-03-08T15:41:52Z</dcterms:created>
  <dcterms:modified xsi:type="dcterms:W3CDTF">2025-01-10T20:23:38Z</dcterms:modified>
</cp:coreProperties>
</file>