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4-ABRIL-2025/"/>
    </mc:Choice>
  </mc:AlternateContent>
  <xr:revisionPtr revIDLastSave="154" documentId="8_{3E56A774-3722-4E67-AA53-E4D1FF581CF5}" xr6:coauthVersionLast="47" xr6:coauthVersionMax="47" xr10:uidLastSave="{7CCD2242-FC00-4669-ADEF-FE113DBBA2FC}"/>
  <bookViews>
    <workbookView xWindow="28680" yWindow="-120" windowWidth="29040" windowHeight="15720" xr2:uid="{00000000-000D-0000-FFFF-FFFF00000000}"/>
  </bookViews>
  <sheets>
    <sheet name="ESTADO CXP AL 30 DE ABRIL 2025" sheetId="3" r:id="rId1"/>
  </sheets>
  <definedNames>
    <definedName name="_xlnm._FilterDatabase" localSheetId="0" hidden="1">'ESTADO CXP AL 30 DE ABRIL 2025'!$A$11:$G$11</definedName>
    <definedName name="_xlnm.Print_Area" localSheetId="0">'ESTADO CXP AL 30 DE ABRIL 2025'!$A$12:$G$174</definedName>
    <definedName name="_xlnm.Print_Titles" localSheetId="0">'ESTADO CXP AL 30 DE ABRIL 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7" i="3" l="1"/>
  <c r="G90" i="3"/>
  <c r="G128" i="3"/>
  <c r="G60" i="3"/>
  <c r="G61" i="3"/>
  <c r="G62" i="3"/>
  <c r="G63" i="3"/>
  <c r="G50" i="3" l="1"/>
  <c r="G5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P369" i="3"/>
  <c r="O369" i="3"/>
  <c r="N369" i="3"/>
  <c r="M369" i="3"/>
  <c r="L369" i="3"/>
  <c r="K369" i="3"/>
  <c r="Q367" i="3"/>
  <c r="J367" i="3"/>
  <c r="Q366" i="3"/>
  <c r="J366" i="3"/>
  <c r="Q365" i="3"/>
  <c r="J365" i="3"/>
  <c r="Q364" i="3"/>
  <c r="J364" i="3"/>
  <c r="Q363" i="3"/>
  <c r="J363" i="3"/>
  <c r="Q362" i="3"/>
  <c r="J362" i="3"/>
  <c r="Q361" i="3"/>
  <c r="J361" i="3"/>
  <c r="Q360" i="3"/>
  <c r="J360" i="3"/>
  <c r="Q359" i="3"/>
  <c r="J359" i="3"/>
  <c r="Q358" i="3"/>
  <c r="J358" i="3"/>
  <c r="Q357" i="3"/>
  <c r="J357" i="3"/>
  <c r="Q356" i="3"/>
  <c r="J356" i="3"/>
  <c r="Q355" i="3"/>
  <c r="J355" i="3"/>
  <c r="Q354" i="3"/>
  <c r="J354" i="3"/>
  <c r="Q353" i="3"/>
  <c r="J353" i="3"/>
  <c r="Q352" i="3"/>
  <c r="J352" i="3"/>
  <c r="Q351" i="3"/>
  <c r="J351" i="3"/>
  <c r="Q350" i="3"/>
  <c r="J350" i="3"/>
  <c r="Q349" i="3"/>
  <c r="J349" i="3"/>
  <c r="Q348" i="3"/>
  <c r="J348" i="3"/>
  <c r="Q347" i="3"/>
  <c r="J347" i="3"/>
  <c r="Q346" i="3"/>
  <c r="J346" i="3"/>
  <c r="Q345" i="3"/>
  <c r="J345" i="3"/>
  <c r="Q344" i="3"/>
  <c r="J344" i="3"/>
  <c r="Q343" i="3"/>
  <c r="J343" i="3"/>
  <c r="Q342" i="3"/>
  <c r="J342" i="3"/>
  <c r="Q341" i="3"/>
  <c r="J341" i="3"/>
  <c r="Q340" i="3"/>
  <c r="J340" i="3"/>
  <c r="Q339" i="3"/>
  <c r="J339" i="3"/>
  <c r="Q338" i="3"/>
  <c r="J338" i="3"/>
  <c r="Q337" i="3"/>
  <c r="J337" i="3"/>
  <c r="Q336" i="3"/>
  <c r="J336" i="3"/>
  <c r="Q335" i="3"/>
  <c r="J335" i="3"/>
  <c r="Q334" i="3"/>
  <c r="J334" i="3"/>
  <c r="Q333" i="3"/>
  <c r="J333" i="3"/>
  <c r="Q332" i="3"/>
  <c r="J332" i="3"/>
  <c r="Q331" i="3"/>
  <c r="J331" i="3"/>
  <c r="Q330" i="3"/>
  <c r="J330" i="3"/>
  <c r="Q329" i="3"/>
  <c r="J329" i="3"/>
  <c r="Q328" i="3"/>
  <c r="J328" i="3"/>
  <c r="Q327" i="3"/>
  <c r="J327" i="3"/>
  <c r="Q326" i="3"/>
  <c r="J326" i="3"/>
  <c r="Q325" i="3"/>
  <c r="J325" i="3"/>
  <c r="Q324" i="3"/>
  <c r="J324" i="3"/>
  <c r="Q323" i="3"/>
  <c r="J323" i="3"/>
  <c r="Q322" i="3"/>
  <c r="J322" i="3"/>
  <c r="Q321" i="3"/>
  <c r="J321" i="3"/>
  <c r="Q320" i="3"/>
  <c r="J320" i="3"/>
  <c r="Q319" i="3"/>
  <c r="J319" i="3"/>
  <c r="Q318" i="3"/>
  <c r="J318" i="3"/>
  <c r="Q317" i="3"/>
  <c r="J317" i="3"/>
  <c r="Q316" i="3"/>
  <c r="J316" i="3"/>
  <c r="Q315" i="3"/>
  <c r="J315" i="3"/>
  <c r="Q314" i="3"/>
  <c r="J314" i="3"/>
  <c r="Q313" i="3"/>
  <c r="J313" i="3"/>
  <c r="Q312" i="3"/>
  <c r="J312" i="3"/>
  <c r="Q311" i="3"/>
  <c r="J311" i="3"/>
  <c r="Q310" i="3"/>
  <c r="J310" i="3"/>
  <c r="Q309" i="3"/>
  <c r="J309" i="3"/>
  <c r="Q308" i="3"/>
  <c r="J308" i="3"/>
  <c r="Q307" i="3"/>
  <c r="J307" i="3"/>
  <c r="Q306" i="3"/>
  <c r="J306" i="3"/>
  <c r="Q305" i="3"/>
  <c r="J305" i="3"/>
  <c r="Q304" i="3"/>
  <c r="J304" i="3"/>
  <c r="Q303" i="3"/>
  <c r="J303" i="3"/>
  <c r="Q302" i="3"/>
  <c r="J302" i="3"/>
  <c r="Q301" i="3"/>
  <c r="J301" i="3"/>
  <c r="Q300" i="3"/>
  <c r="J300" i="3"/>
  <c r="Q299" i="3"/>
  <c r="J299" i="3"/>
  <c r="Q298" i="3"/>
  <c r="J298" i="3"/>
  <c r="Q297" i="3"/>
  <c r="J297" i="3"/>
  <c r="Q296" i="3"/>
  <c r="J296" i="3"/>
  <c r="Q295" i="3"/>
  <c r="J295" i="3"/>
  <c r="Q294" i="3"/>
  <c r="J294" i="3"/>
  <c r="Q293" i="3"/>
  <c r="J293" i="3"/>
  <c r="Q292" i="3"/>
  <c r="J292" i="3"/>
  <c r="Q291" i="3"/>
  <c r="J291" i="3"/>
  <c r="Q290" i="3"/>
  <c r="J290" i="3"/>
  <c r="Q289" i="3"/>
  <c r="J289" i="3"/>
  <c r="Q288" i="3"/>
  <c r="J288" i="3"/>
  <c r="Q287" i="3"/>
  <c r="J287" i="3"/>
  <c r="Q286" i="3"/>
  <c r="J286" i="3"/>
  <c r="Q285" i="3"/>
  <c r="J285" i="3"/>
  <c r="Q284" i="3"/>
  <c r="J284" i="3"/>
  <c r="Q283" i="3"/>
  <c r="J283" i="3"/>
  <c r="Q282" i="3"/>
  <c r="J282" i="3"/>
  <c r="Q281" i="3"/>
  <c r="J281" i="3"/>
  <c r="Q280" i="3"/>
  <c r="J280" i="3"/>
  <c r="Q279" i="3"/>
  <c r="J279" i="3"/>
  <c r="Q278" i="3"/>
  <c r="J278" i="3"/>
  <c r="Q277" i="3"/>
  <c r="J277" i="3"/>
  <c r="Q276" i="3"/>
  <c r="J276" i="3"/>
  <c r="Q275" i="3"/>
  <c r="J275" i="3"/>
  <c r="Q274" i="3"/>
  <c r="J274" i="3"/>
  <c r="Q273" i="3"/>
  <c r="J273" i="3"/>
  <c r="Q272" i="3"/>
  <c r="J272" i="3"/>
  <c r="Q271" i="3"/>
  <c r="J271" i="3"/>
  <c r="Q270" i="3"/>
  <c r="J270" i="3"/>
  <c r="Q269" i="3"/>
  <c r="J269" i="3"/>
  <c r="Q268" i="3"/>
  <c r="J268" i="3"/>
  <c r="Q267" i="3"/>
  <c r="J267" i="3"/>
  <c r="Q266" i="3"/>
  <c r="J266" i="3"/>
  <c r="Q265" i="3"/>
  <c r="J265" i="3"/>
  <c r="Q264" i="3"/>
  <c r="J264" i="3"/>
  <c r="Q263" i="3"/>
  <c r="J263" i="3"/>
  <c r="Q262" i="3"/>
  <c r="J262" i="3"/>
  <c r="Q261" i="3"/>
  <c r="J261" i="3"/>
  <c r="Q260" i="3"/>
  <c r="J260" i="3"/>
  <c r="Q259" i="3"/>
  <c r="J259" i="3"/>
  <c r="Q258" i="3"/>
  <c r="J258" i="3"/>
  <c r="Q257" i="3"/>
  <c r="J257" i="3"/>
  <c r="Q256" i="3"/>
  <c r="J256" i="3"/>
  <c r="Q255" i="3"/>
  <c r="J255" i="3"/>
  <c r="Q254" i="3"/>
  <c r="J254" i="3"/>
  <c r="Q253" i="3"/>
  <c r="J253" i="3"/>
  <c r="Q252" i="3"/>
  <c r="J252" i="3"/>
  <c r="Q251" i="3"/>
  <c r="J251" i="3"/>
  <c r="Q250" i="3"/>
  <c r="J250" i="3"/>
  <c r="Q249" i="3"/>
  <c r="J249" i="3"/>
  <c r="Q248" i="3"/>
  <c r="J248" i="3"/>
  <c r="Q247" i="3"/>
  <c r="J247" i="3"/>
  <c r="Q246" i="3"/>
  <c r="J246" i="3"/>
  <c r="Q245" i="3"/>
  <c r="J245" i="3"/>
  <c r="Q244" i="3"/>
  <c r="J244" i="3"/>
  <c r="Q243" i="3"/>
  <c r="J243" i="3"/>
  <c r="Q242" i="3"/>
  <c r="J242" i="3"/>
  <c r="Q241" i="3"/>
  <c r="J241" i="3"/>
  <c r="Q240" i="3"/>
  <c r="J240" i="3"/>
  <c r="Q239" i="3"/>
  <c r="J239" i="3"/>
  <c r="Q238" i="3"/>
  <c r="J238" i="3"/>
  <c r="Q237" i="3"/>
  <c r="J237" i="3"/>
  <c r="Q236" i="3"/>
  <c r="J236" i="3"/>
  <c r="Q235" i="3"/>
  <c r="J235" i="3"/>
  <c r="Q234" i="3"/>
  <c r="J234" i="3"/>
  <c r="Q233" i="3"/>
  <c r="J233" i="3"/>
  <c r="Q232" i="3"/>
  <c r="J232" i="3"/>
  <c r="Q231" i="3"/>
  <c r="J231" i="3"/>
  <c r="Q230" i="3"/>
  <c r="J230" i="3"/>
  <c r="Q229" i="3"/>
  <c r="J229" i="3"/>
  <c r="Q228" i="3"/>
  <c r="J228" i="3"/>
  <c r="Q227" i="3"/>
  <c r="J227" i="3"/>
  <c r="Q226" i="3"/>
  <c r="J226" i="3"/>
  <c r="Q225" i="3"/>
  <c r="J225" i="3"/>
  <c r="Q224" i="3"/>
  <c r="J224" i="3"/>
  <c r="Q223" i="3"/>
  <c r="J223" i="3"/>
  <c r="Q222" i="3"/>
  <c r="J222" i="3"/>
  <c r="A222" i="3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B368" i="3" s="1"/>
  <c r="Q221" i="3"/>
  <c r="J221" i="3"/>
  <c r="J369" i="3" l="1"/>
  <c r="G44" i="3"/>
  <c r="G4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9" i="3"/>
  <c r="G130" i="3"/>
  <c r="G131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02" i="3"/>
  <c r="G12" i="3"/>
  <c r="G13" i="3"/>
  <c r="G14" i="3"/>
  <c r="G15" i="3"/>
  <c r="G96" i="3" l="1"/>
  <c r="G97" i="3"/>
  <c r="G98" i="3"/>
  <c r="G99" i="3"/>
  <c r="G100" i="3"/>
  <c r="G101" i="3"/>
  <c r="G95" i="3"/>
  <c r="G94" i="3"/>
  <c r="G93" i="3"/>
  <c r="G91" i="3"/>
  <c r="G92" i="3"/>
  <c r="G83" i="3"/>
  <c r="G84" i="3"/>
  <c r="G85" i="3"/>
  <c r="G86" i="3"/>
  <c r="G87" i="3"/>
  <c r="G88" i="3"/>
  <c r="G89" i="3"/>
  <c r="G82" i="3"/>
  <c r="G36" i="3" l="1"/>
  <c r="G37" i="3"/>
  <c r="G40" i="3"/>
  <c r="G41" i="3"/>
  <c r="G42" i="3"/>
  <c r="G43" i="3"/>
  <c r="G34" i="3"/>
  <c r="G35" i="3"/>
  <c r="G77" i="3"/>
  <c r="G78" i="3"/>
  <c r="G79" i="3"/>
  <c r="G80" i="3"/>
  <c r="G81" i="3"/>
  <c r="G58" i="3" l="1"/>
  <c r="G28" i="3"/>
  <c r="G29" i="3"/>
  <c r="G72" i="3" l="1"/>
  <c r="G71" i="3" l="1"/>
  <c r="G73" i="3"/>
  <c r="G74" i="3"/>
  <c r="G75" i="3"/>
  <c r="G76" i="3"/>
  <c r="G59" i="3"/>
  <c r="G17" i="3"/>
  <c r="G24" i="3" l="1"/>
  <c r="G25" i="3"/>
  <c r="G26" i="3"/>
  <c r="G27" i="3"/>
  <c r="G57" i="3"/>
  <c r="G56" i="3"/>
  <c r="G52" i="3" l="1"/>
  <c r="G49" i="3"/>
  <c r="G66" i="3"/>
  <c r="G64" i="3"/>
  <c r="G46" i="3"/>
  <c r="G54" i="3" l="1"/>
  <c r="G16" i="3"/>
  <c r="G18" i="3"/>
  <c r="G19" i="3"/>
  <c r="G20" i="3"/>
  <c r="G21" i="3"/>
  <c r="G22" i="3"/>
  <c r="G23" i="3"/>
  <c r="G30" i="3"/>
  <c r="G31" i="3"/>
  <c r="G32" i="3"/>
  <c r="G33" i="3"/>
  <c r="G38" i="3"/>
  <c r="G39" i="3"/>
  <c r="G47" i="3"/>
  <c r="G53" i="3"/>
  <c r="G55" i="3"/>
  <c r="G67" i="3"/>
  <c r="G68" i="3"/>
  <c r="G69" i="3"/>
  <c r="G70" i="3"/>
  <c r="G48" i="3"/>
  <c r="G65" i="3"/>
</calcChain>
</file>

<file path=xl/sharedStrings.xml><?xml version="1.0" encoding="utf-8"?>
<sst xmlns="http://schemas.openxmlformats.org/spreadsheetml/2006/main" count="1396" uniqueCount="392">
  <si>
    <t xml:space="preserve">                             </t>
  </si>
  <si>
    <t>Concepto</t>
  </si>
  <si>
    <t>Monto de la deuda en RD$</t>
  </si>
  <si>
    <t>Fecha limite de pago</t>
  </si>
  <si>
    <t>TOTAL</t>
  </si>
  <si>
    <t>Nombre del Acreedor</t>
  </si>
  <si>
    <t>Comprobante Fiscal</t>
  </si>
  <si>
    <t>Estado de Cuentas por Pagar Suplidores</t>
  </si>
  <si>
    <t xml:space="preserve">          Lic. Felipe Antonio Paulino Frías </t>
  </si>
  <si>
    <t>Codificación Objetal</t>
  </si>
  <si>
    <t xml:space="preserve"> Enc. Div. Contabilidad</t>
  </si>
  <si>
    <t>2.2.8.7.06</t>
  </si>
  <si>
    <t>Fecha de Factura</t>
  </si>
  <si>
    <t xml:space="preserve">Lic. Mirian R. Jaime German </t>
  </si>
  <si>
    <t>B1500001274</t>
  </si>
  <si>
    <t>All OFFICE Solutions, SRL</t>
  </si>
  <si>
    <t>B1500001313</t>
  </si>
  <si>
    <t>B1500001353</t>
  </si>
  <si>
    <t xml:space="preserve">                  Encargado Financiero</t>
  </si>
  <si>
    <t>B1500000003</t>
  </si>
  <si>
    <t>B1500334191</t>
  </si>
  <si>
    <t>2.2.1.6.01</t>
  </si>
  <si>
    <t>B1500340144</t>
  </si>
  <si>
    <t>B1500000567</t>
  </si>
  <si>
    <t>2.3.9.3.01</t>
  </si>
  <si>
    <t>Residuos Clasificados Diversos SRL (RESICLA)</t>
  </si>
  <si>
    <t>2.2.1.8.01</t>
  </si>
  <si>
    <t>2.2.5.1.01</t>
  </si>
  <si>
    <t>Unipago S.A.</t>
  </si>
  <si>
    <t>Serv. de Procesamiento Datos Del Sist. De La Seg. Social a Prof. Pens. Y Jub. Del INABIMA.</t>
  </si>
  <si>
    <t>EDENORTE</t>
  </si>
  <si>
    <t>INSTITUTO NACIONAL DE ADMINISTRACION PUBLICA (INAP)</t>
  </si>
  <si>
    <t>CENTRO DE FRENOS DAVID, SRL.</t>
  </si>
  <si>
    <t>B1500002086</t>
  </si>
  <si>
    <t>B1500002074</t>
  </si>
  <si>
    <t>B1500002073</t>
  </si>
  <si>
    <t>B1500002072</t>
  </si>
  <si>
    <t>B1500002087</t>
  </si>
  <si>
    <t>B1500002085</t>
  </si>
  <si>
    <t>B1500002088</t>
  </si>
  <si>
    <t>B1500002089</t>
  </si>
  <si>
    <t>B1500002117</t>
  </si>
  <si>
    <t>TOMAS GOMEZ CHECO SRL</t>
  </si>
  <si>
    <t>2.2.7.2.06</t>
  </si>
  <si>
    <t>B1500002206</t>
  </si>
  <si>
    <t>B1500002207</t>
  </si>
  <si>
    <t>B1500002208</t>
  </si>
  <si>
    <t>B1500002209</t>
  </si>
  <si>
    <t>B1500002210</t>
  </si>
  <si>
    <t>INNOVA 4D DOMINICANA, SRL</t>
  </si>
  <si>
    <t>Adquisición de materiales odontológicos SEPTIEMBRE 2024.</t>
  </si>
  <si>
    <t>B1500000130</t>
  </si>
  <si>
    <t>B1500000131</t>
  </si>
  <si>
    <t>B1500002294</t>
  </si>
  <si>
    <t>B1500002291</t>
  </si>
  <si>
    <t>B1500002292</t>
  </si>
  <si>
    <t xml:space="preserve">OROZCO EXTERMINACIONES </t>
  </si>
  <si>
    <t>2.2.8.5.01</t>
  </si>
  <si>
    <t>2.3.9.1.01</t>
  </si>
  <si>
    <t>B1500002453</t>
  </si>
  <si>
    <t>B1500002454</t>
  </si>
  <si>
    <t>B1500002455</t>
  </si>
  <si>
    <t>B1500000135</t>
  </si>
  <si>
    <t>Adquisición de materiales odontológicos  2024.</t>
  </si>
  <si>
    <t>B1500018191</t>
  </si>
  <si>
    <t>2.3.9.6.01</t>
  </si>
  <si>
    <t>B &amp; F MERCANTIL, SRL</t>
  </si>
  <si>
    <t>B1500001008</t>
  </si>
  <si>
    <t>EDYJCSA, SRL</t>
  </si>
  <si>
    <t>B1500000671</t>
  </si>
  <si>
    <t>GTG INDUSTRIAL, S. R.L.</t>
  </si>
  <si>
    <t>B1500004665</t>
  </si>
  <si>
    <t>B1500000834</t>
  </si>
  <si>
    <t xml:space="preserve">MEDCORP SOLUTIONS SRL </t>
  </si>
  <si>
    <t>B1500000002</t>
  </si>
  <si>
    <t>OMX MULTISERVICIOS SRL</t>
  </si>
  <si>
    <t>B1500000446</t>
  </si>
  <si>
    <t>B1500000280</t>
  </si>
  <si>
    <t>R.Q.D. HIGIENICOS, SRL</t>
  </si>
  <si>
    <t>B1500000571</t>
  </si>
  <si>
    <t>B1500018221</t>
  </si>
  <si>
    <t>TRANSVER SRL</t>
  </si>
  <si>
    <t>B1500000410</t>
  </si>
  <si>
    <t>Serv. Mantenimiento preventivo de ascensores DIC 2024</t>
  </si>
  <si>
    <t>2.3.3.1.01</t>
  </si>
  <si>
    <t>Abastecimientos Comerciales FJJ, SRL.</t>
  </si>
  <si>
    <t>B1500000859</t>
  </si>
  <si>
    <t>B1500002670</t>
  </si>
  <si>
    <t>B1500002671</t>
  </si>
  <si>
    <t>B1500002672</t>
  </si>
  <si>
    <t>GRULANTIG, S.R.L.</t>
  </si>
  <si>
    <t>B1500000313</t>
  </si>
  <si>
    <t>Servicio de alquiler bimensual  ENERO/FEBRERO 2025</t>
  </si>
  <si>
    <t>B1500000072</t>
  </si>
  <si>
    <t>INVERSIONES SANFRA SRL</t>
  </si>
  <si>
    <t>B1500000929</t>
  </si>
  <si>
    <t>INVERSIONES TEJEDA VALERA FD SRL (INTEVAL)</t>
  </si>
  <si>
    <t>B1500000931</t>
  </si>
  <si>
    <t>MINDEZA TRADING, SRL</t>
  </si>
  <si>
    <t>B1500000124</t>
  </si>
  <si>
    <t>Muñoz Concepto Mobiliario S.R.L</t>
  </si>
  <si>
    <t>B1500001991</t>
  </si>
  <si>
    <t>B1500000288</t>
  </si>
  <si>
    <t>PLAZA BRIJET (JOSE ANTONIO DUARTE CRUCETA)</t>
  </si>
  <si>
    <t>B1500000517</t>
  </si>
  <si>
    <t>RESOLUCION TECNICA ALDASO</t>
  </si>
  <si>
    <t>Servicio de mantenimiento de portón eléctrico ENERO 2025</t>
  </si>
  <si>
    <t>TIENDA JIMENEZ SRL</t>
  </si>
  <si>
    <t>B1500000475</t>
  </si>
  <si>
    <t>B1500018229</t>
  </si>
  <si>
    <t>B1500018226</t>
  </si>
  <si>
    <t>B1500018225</t>
  </si>
  <si>
    <t>B1500018231</t>
  </si>
  <si>
    <t>B1500018233</t>
  </si>
  <si>
    <t>B1500018243</t>
  </si>
  <si>
    <t>B1500018254</t>
  </si>
  <si>
    <t>B1500000413</t>
  </si>
  <si>
    <t>Serv. Mantenimiento preventivo de ascensores ENERO 2025</t>
  </si>
  <si>
    <t>2.3.9.5.01</t>
  </si>
  <si>
    <t>2.2.7.1.02</t>
  </si>
  <si>
    <t>2.3.9.2.01</t>
  </si>
  <si>
    <t>2.2.7.1.01</t>
  </si>
  <si>
    <t>2.3.3.2.01</t>
  </si>
  <si>
    <t>DELSOL ENTERPRISE, SRL</t>
  </si>
  <si>
    <t>GRUPO HICIANO (GRUHINC)</t>
  </si>
  <si>
    <t>B1500000110</t>
  </si>
  <si>
    <t xml:space="preserve">SUBE TECHNOLOGIES AND SERVICES </t>
  </si>
  <si>
    <t>B1500000103</t>
  </si>
  <si>
    <t>B1500018256</t>
  </si>
  <si>
    <t>B1500018260</t>
  </si>
  <si>
    <t>B1500018261</t>
  </si>
  <si>
    <t>B1500018277</t>
  </si>
  <si>
    <t>B1500018276</t>
  </si>
  <si>
    <t>2.2.8.7.04</t>
  </si>
  <si>
    <t>2.2.5.2.02</t>
  </si>
  <si>
    <t>2.2.9.2.03</t>
  </si>
  <si>
    <t>2.2.8.5.02</t>
  </si>
  <si>
    <t>2.3.1.3.03</t>
  </si>
  <si>
    <t>B1500002673</t>
  </si>
  <si>
    <t>B1500002674</t>
  </si>
  <si>
    <t>Consejo Nacional de la Seguridad Social</t>
  </si>
  <si>
    <t>B1500000274</t>
  </si>
  <si>
    <t>Servicio de evaluación y calificación de grado de discapacidad CMR a Maestros feb 2025</t>
  </si>
  <si>
    <t>B1500000202</t>
  </si>
  <si>
    <t>B1500000118</t>
  </si>
  <si>
    <t>B1500000102</t>
  </si>
  <si>
    <t>INDUMESA (INDUSTRIA DE MUEBLES METALICOS, SRL)</t>
  </si>
  <si>
    <t>B1500000089</t>
  </si>
  <si>
    <t>B1500003449</t>
  </si>
  <si>
    <t>B1500003486</t>
  </si>
  <si>
    <t>B1500003517</t>
  </si>
  <si>
    <t>B1500003521</t>
  </si>
  <si>
    <t>JUAN CARLOS DE LEON GUILLEN</t>
  </si>
  <si>
    <t>B1500000028</t>
  </si>
  <si>
    <t>KONCEPTO</t>
  </si>
  <si>
    <t>B1500003775</t>
  </si>
  <si>
    <t xml:space="preserve">Moto Maritza, SRL </t>
  </si>
  <si>
    <t>B1500000806</t>
  </si>
  <si>
    <t>B1500000807</t>
  </si>
  <si>
    <t>B1500002017</t>
  </si>
  <si>
    <t>B1500000303</t>
  </si>
  <si>
    <t>B1500000750</t>
  </si>
  <si>
    <t>B1500018312</t>
  </si>
  <si>
    <t>B1500018307</t>
  </si>
  <si>
    <t>B1500018301</t>
  </si>
  <si>
    <t>B1500018300</t>
  </si>
  <si>
    <t>B1500018299</t>
  </si>
  <si>
    <t>B1500018291</t>
  </si>
  <si>
    <t>B1500018289</t>
  </si>
  <si>
    <t>TURISTRANS</t>
  </si>
  <si>
    <t>B1500000817</t>
  </si>
  <si>
    <t>B1500000812</t>
  </si>
  <si>
    <t>B1500001009</t>
  </si>
  <si>
    <t>2.2.8.7.02</t>
  </si>
  <si>
    <t>2.2.4.1.01</t>
  </si>
  <si>
    <t>2.6.1.1.01</t>
  </si>
  <si>
    <t>No. PROV.</t>
  </si>
  <si>
    <t>RNC PROVEEDOR</t>
  </si>
  <si>
    <t>PROVEEDOR</t>
  </si>
  <si>
    <t>CONCEPTO</t>
  </si>
  <si>
    <t>TOTAL INABIMA INSTITUCIONAL</t>
  </si>
  <si>
    <t>ADMINISTRADORA (SIGEF 2153)</t>
  </si>
  <si>
    <t>PLAN ODONTOLOGICO</t>
  </si>
  <si>
    <t>MAESTRO DIGNO</t>
  </si>
  <si>
    <t>PLAN RETIRO COMPLEMENTARIO</t>
  </si>
  <si>
    <t>SEGURO FUNERARIO</t>
  </si>
  <si>
    <t>INABIMA INSTITUCIONAL FONDO 100</t>
  </si>
  <si>
    <t>ESTATUS  DE LA FACTURA</t>
  </si>
  <si>
    <t>Adq. De materiales de limpieza para uso de la institucion</t>
  </si>
  <si>
    <t>SOLICITUD DE PAGO 28/01/2025 VALIDADO EN EXP CUSTODIADO PARA PROCESAR POR ALEX BERROA</t>
  </si>
  <si>
    <t>Actualidades VD SRL</t>
  </si>
  <si>
    <t>B1500002237</t>
  </si>
  <si>
    <t>Adquisicion de electrodomesticos de cocina( bebedero, waflera y microondas) para uso de la sede y centros de servicio del inabima</t>
  </si>
  <si>
    <t>COMPROMISO LINK DE COMPRAS 701 DEL 10/04/2025</t>
  </si>
  <si>
    <t>ADAFP (Asociacion Dominicana de Adminnistradora de Fondo de pensiones)</t>
  </si>
  <si>
    <t>Pago de inscripcion y reservas de hab. Participacion en XXI Seminario Internacional FIAT 2022.</t>
  </si>
  <si>
    <t>FACTURA DEVUELTA AL PROVEEDOR (NO PRESENTO RPE) VALIDADO POR LEYDY LIRANZO EL 27/06/2023 MEDIANTE CORREO ELECTRONICO ( POR INSTRUCCIONES DE SR FELIPE Y CARLOS SE MANTUVO EN LAS CUENTAS POR PAGAR HASTA QUE SE DEFINA EL ESTATUS YA QUE EL COMPROMISO ESTA CREADO)</t>
  </si>
  <si>
    <t>Servicio de renta de impresoras / fotocopiadorascuota 8/12 al 05/07/2022</t>
  </si>
  <si>
    <t xml:space="preserve">EXP EN DIRECCION ADMINISTRATIVA A LA ESPERA DE VALIDACION, VALIDADO POR JORDANIA ASISTENTE DEL DIRECTOR </t>
  </si>
  <si>
    <t>Servicio de renta de impresoras / fotocopiadorascuota 9/12 al 02/08/2022</t>
  </si>
  <si>
    <t>Servicio de renta de impresoras / fotocopiadorascuota 10/12 al 02/09/2022</t>
  </si>
  <si>
    <t>Adq. De batera lth 12V  para ser usadsa en la institucion</t>
  </si>
  <si>
    <t>LINK DE COMPRAS 2703 VALIDADO POR LA DIVISION DE CONTABILIDAD FONDO 100</t>
  </si>
  <si>
    <t>001-0070167-1</t>
  </si>
  <si>
    <t>CARMEN AIDA RICARD REYES</t>
  </si>
  <si>
    <t>B1500000101</t>
  </si>
  <si>
    <t>Alquiler local plaza aurora primer nivel del 28 de ABRIL al 28 de JUNIO 2025</t>
  </si>
  <si>
    <t>EXP EN ADMINISNISTRATIVO A LA ESPERA DE VALIDACION</t>
  </si>
  <si>
    <t>Servicio de mantenimiento de vehiculo de la institucion</t>
  </si>
  <si>
    <t>SOLICITUD DE PAGO 28/01/2025 VALIDADO EN EXPEDIENTE QUE PROCESARA ALEX BERROA</t>
  </si>
  <si>
    <t>SOLICITUD DE PAGO 12/02/2025 VALIDADO EN EXPEDIENTE QUE PROCESARA ALEX BERROA</t>
  </si>
  <si>
    <t>001-0286950-0</t>
  </si>
  <si>
    <t>CHARLES M. ALMENGO GUZMAN</t>
  </si>
  <si>
    <t>B1500000353</t>
  </si>
  <si>
    <t>SOLICITUD DE PAGO EN PROCESO VALIDADO EN TRANSDOC EL 01/05/2025</t>
  </si>
  <si>
    <t>B1500000354</t>
  </si>
  <si>
    <t xml:space="preserve">EXP EN COMPRAS EN PROCESO DE VALIDACION </t>
  </si>
  <si>
    <t>B1500000355</t>
  </si>
  <si>
    <t>B1500000356</t>
  </si>
  <si>
    <t>B1500000357</t>
  </si>
  <si>
    <t>EXP EN ADMINISTRATIVO A LA ESPERA DE VALIDACION</t>
  </si>
  <si>
    <t>B1500000278</t>
  </si>
  <si>
    <t>Servicio de evaluación y calificación de grado de discapacidad CMR a Maestros marzo 2025</t>
  </si>
  <si>
    <t>SOLICITUD DE PAGO DE 10/04/2025 VALIDADO EN TRANSDOC</t>
  </si>
  <si>
    <t>Consultores de Datos del Caribe, SRL</t>
  </si>
  <si>
    <t>E450000000152</t>
  </si>
  <si>
    <t>Serv. Consulta de data Maestro abril 2025</t>
  </si>
  <si>
    <t>SOLICITUD DE PAGO 28/04/2025 VALIDADO EN TRANSDOC</t>
  </si>
  <si>
    <t>CROSS PUBLICIDAD</t>
  </si>
  <si>
    <t>B1500001219</t>
  </si>
  <si>
    <t>Adq. De material gastable( 300 boligrafos presonaliados de la OAI)</t>
  </si>
  <si>
    <t>001-1830895-6</t>
  </si>
  <si>
    <t>DADVINIK DAMAR ARIAS VASQUEZ</t>
  </si>
  <si>
    <t>B1500000156</t>
  </si>
  <si>
    <t>Servicio de alguacil ordinario tribunal administrativo</t>
  </si>
  <si>
    <t>Servicio de lavanderia de manteles y bambalinas de uso de la Institucion</t>
  </si>
  <si>
    <t>SOLICITUD DE PAGO 26/03/2025 VALIDADO EN TRANSDOC</t>
  </si>
  <si>
    <t>Servicio Energia Electrica febrero  2023 La vega</t>
  </si>
  <si>
    <t>EXP EN PROCESO EN DEPTO ADMINISTRATIVO</t>
  </si>
  <si>
    <t>Adq. De material gastable para uso de la institucion</t>
  </si>
  <si>
    <t>SOLICITUD DE PAGO 20/01/2025 VALIDADO EN EXP CUSTODIADO PARA PROCESAR POR ALEX BERROA</t>
  </si>
  <si>
    <t>EXPRESS SERVICIOS LOGISTICOS</t>
  </si>
  <si>
    <t>B1500000546</t>
  </si>
  <si>
    <t xml:space="preserve">Adq. De vasos desechables para uso de la institucion </t>
  </si>
  <si>
    <t>COMPROMISO LINK DE COMPRAS 821 DEL 25/04/2025</t>
  </si>
  <si>
    <t>003-0052513-6</t>
  </si>
  <si>
    <t>FABIO E. GARCIA MOLINA</t>
  </si>
  <si>
    <t>Pago de alquiler local 2-B, 2do nivel edificio Garcia Molina,  Bani RD, abril 2025</t>
  </si>
  <si>
    <t xml:space="preserve">EXP EN ADM EN PROCESO DE VALIDACION </t>
  </si>
  <si>
    <t xml:space="preserve">EXPEDIENTE EN PROCESO EN COMPRAS COMPROMISO 311 </t>
  </si>
  <si>
    <t>Servicio de catering para colaboradores del inabima por ridesgur food dominicaba desde el 23 de nov al 13 de enero 2025</t>
  </si>
  <si>
    <t>SOLICITUD DE PAGO 10/02/2025 VALIDADO EN TRANDOC</t>
  </si>
  <si>
    <t>Servicio de catering para colaboradores del inabima por ridesgur food dominicaba desde el 14 ENERO AL 13 FEB 2025</t>
  </si>
  <si>
    <t>SOLICITUD DE PAGO 10/02/2025 VALIDADO EN EXP CUSTODIADO PARA PROCESAR POR ALEX BERROA</t>
  </si>
  <si>
    <t>Servicio de catering para colaboradores del inabima por ridesgur food dominicaba desde el 14 feb AL 13 marzo 2025</t>
  </si>
  <si>
    <t>B1500000121</t>
  </si>
  <si>
    <t>Servicio de catering para colaboradores del inabima por ridesgur food dominicaba desde el 14 AL 22 marzo 2025</t>
  </si>
  <si>
    <t>SOLICITUD DE PAGO 24/04/2025 VALIDADO EN TRANSOC</t>
  </si>
  <si>
    <t>Adquisicion de articulos de limpieza para uso de la Insttucion</t>
  </si>
  <si>
    <t>Suministro e instalacion de (23) estanteria mmodulos de 6 niveles, hierro galvanizado color gris.</t>
  </si>
  <si>
    <t>SOLICITUD DE PAGO EN PROCESO VALIDADO EN TRANDOC EL 31/03/2025</t>
  </si>
  <si>
    <t>SOLICITUD DE PAGO 25/09/2024 VALIDADO EN TRANSDOC</t>
  </si>
  <si>
    <t>SOLICITUD DE PAGO 22/10/2024 VALIDADO EN TRANSDOC</t>
  </si>
  <si>
    <t>Aporte para cubrir curso presencial "Diseño, Ejecucion y evaluacion de proyectos" del 19 oc al 21 nov. 2023</t>
  </si>
  <si>
    <t>Aporte para cubri costo "Diplomado Gestion Publica alineado a los objetivos Sostenible"del 16 de sep al 16 de nov. 2024</t>
  </si>
  <si>
    <t>SOLICITUD DE PAGO 23/12/2024 VALIDADO EN TRANSDOC</t>
  </si>
  <si>
    <t>B1500000988</t>
  </si>
  <si>
    <t>Adq. De articulos de limpieza para usos de la Institucion</t>
  </si>
  <si>
    <t>COMPROMISO LINK DE COMPRAS 822 25/04/2025</t>
  </si>
  <si>
    <t>SOLICITUD DE PAGO 06/02/2025 VALIDADO EN EXP CUSTODIADO PARA PROCESAR POR ALEX BERROA</t>
  </si>
  <si>
    <t>SOLICITUD DE PAGO 28/01/2025 VALIDADO EN EXP EN CUSTODIA DE ALEX BERROA PARA SER PROCESADO</t>
  </si>
  <si>
    <t>Jardin Ilusiones, SRL</t>
  </si>
  <si>
    <t>Servicio de floristeria para diferentes actividades del INABIMA</t>
  </si>
  <si>
    <t>SOLICITUD DE PAGO EN PROCESO VALIDADO EN TRANDOC EL 24/04//2025</t>
  </si>
  <si>
    <t>001-1799715-5</t>
  </si>
  <si>
    <t>Servicio de acto de notificacion alguacil suprema corte de Justicia (4)</t>
  </si>
  <si>
    <t>SOLICITUD DE PAGO 26/02/2025 VALIDADO EN TRANSDOC</t>
  </si>
  <si>
    <t>Khalicco Investments, SRL</t>
  </si>
  <si>
    <t>B1500001387</t>
  </si>
  <si>
    <t>Adq. (1) pulidora y (1) maquina para soldar para uso  de la institucion.</t>
  </si>
  <si>
    <t>COMPROMISO LINK DE COMPRAS 765 16/04/2025</t>
  </si>
  <si>
    <t>Servicio de refrigerios pre-empacados  para difernetes actividades del inabima</t>
  </si>
  <si>
    <t>SOLICITUD DE PAGO EN PROCESO VALIDADO EN TRANSDOC EL 20/02/2025</t>
  </si>
  <si>
    <t xml:space="preserve">LOGOMARCA, SA </t>
  </si>
  <si>
    <t>B1500012212</t>
  </si>
  <si>
    <t>Adq. DE 50 BOLIGRAFOS CROSS.</t>
  </si>
  <si>
    <t>EXP EN COMPRAS EN PROCESO DE SOLICITUD DE PAGO</t>
  </si>
  <si>
    <t>Mantenimiento preventivo a rayos X dentales plan odontologico.</t>
  </si>
  <si>
    <t>(SUSTITUYE LA DE FECH 20/12/2024 CAMBIO SOLO LA FECHA TODO LO DEMAS QUEDO IGUAL) LINK DE COMPRAS 109 VALIDADO POR LA DIVISION DE CONTABLIDAD FONDO 100</t>
  </si>
  <si>
    <t>Adq. Libretas de notas con tapa de bambu y boligrafo (150) colaboradores del inabima</t>
  </si>
  <si>
    <t>SOLICITUD DE PAGO 28/02/2025 VALIDADO EN TRANDOC</t>
  </si>
  <si>
    <t>B1500000129</t>
  </si>
  <si>
    <t>Adq. Bolsas de deporte o viaje (200) personalizadas para actividades deTurismo Magisterial  del inabima</t>
  </si>
  <si>
    <t>Servicio de mantenimiento vehiculos de la Insttitucion</t>
  </si>
  <si>
    <t>SOLICITUD DE PAGO 24/03/2025 VALIDADO EN TRANDOC</t>
  </si>
  <si>
    <t>B1500000816</t>
  </si>
  <si>
    <t>B1500000831</t>
  </si>
  <si>
    <t>Adq. Gabinetes, topes paneles y conectores para remodelacion area de la Institucion</t>
  </si>
  <si>
    <t>Adq. Sillon ejecutivo para area de la Institucion</t>
  </si>
  <si>
    <t>SOLICITUD DE PAGO 12/03/2025 VALIDADO EN TRANSDOC</t>
  </si>
  <si>
    <t>Oficina Gubernamental de Tecnologia (OGTIC)</t>
  </si>
  <si>
    <t>B1500003727</t>
  </si>
  <si>
    <t>Aporte para el sostenimiento espacio punto GOB-Megacentro de ABRIL 2025.</t>
  </si>
  <si>
    <t>SOLICITUD DE PAGO 29/01/2025 VALIDADO EN EXP EN CUSTODIA DE ALEX BERROA PARA SER PROCESADO</t>
  </si>
  <si>
    <t>Servicio de fumigacion sede y centros de servicion Inabima</t>
  </si>
  <si>
    <t>SOLICITUD DE PAGO 13/02/2025 VALIDADO EN EXP CUSTODIADO PARA PROCESAR POR ALEX BERROA</t>
  </si>
  <si>
    <t>SOLICITUD DE PAGO EN PROCESO VALIDADO EN TRANDO EL 31/03/2025</t>
  </si>
  <si>
    <t>B1500000321</t>
  </si>
  <si>
    <t>PADRON OFFICE SUPPLY</t>
  </si>
  <si>
    <t>B1500001194</t>
  </si>
  <si>
    <t>COMPROMISO LINK DE COMPRAS 784 DEL 23/04/2025 VALIDADO POR LA DIVISION DE CONTABILIDAD</t>
  </si>
  <si>
    <t>056-0115036-9</t>
  </si>
  <si>
    <t>B1500000026</t>
  </si>
  <si>
    <t>Pago alquiler FEBRERO y MARZO 2025 San francisco de Macorís.</t>
  </si>
  <si>
    <t>EXP EN ADM A LA ESPERA DE VALIDACION</t>
  </si>
  <si>
    <t>R&amp;M RAMIREZ &amp; MOJICA Materiales Gastables</t>
  </si>
  <si>
    <t>B1500002914</t>
  </si>
  <si>
    <t>Adquisición DE (1) TALADRO para uso del INABIMA</t>
  </si>
  <si>
    <t>Adq. De articulos de limpieza  e higiene para uso de la instirtucion</t>
  </si>
  <si>
    <t>Servicio de recoleccion y disposicion final de residuos biomedicos, quimicos y desechos odontologicos DEL 10 deenero 2025</t>
  </si>
  <si>
    <t>A LA ESPERA DE LA RECEPCION SATISFACTORIA 17/01/2025</t>
  </si>
  <si>
    <t>SOLICITUD DE PAGO 27/01/2025 VALIDADO EN EXP CUSTODIADO PARA PROCESAR POR ALEX BERROA</t>
  </si>
  <si>
    <t xml:space="preserve">COMPROMISO LINK DE COMPRAS 831 DE 28/04/2024 VALIDADO POR LA DIVISION DE CONTABILIDAD </t>
  </si>
  <si>
    <t>SERSIMOTRIZ (SERVICIO SISTEMA MOTRIZ A.M.G)</t>
  </si>
  <si>
    <t>B1500005376</t>
  </si>
  <si>
    <t>COMPROMISO LINK DE COMPRAS 614 DEL 02/04/2025 VALIDADO POR LA DIVISION DE CONTABILIDAD</t>
  </si>
  <si>
    <t>B1500005377</t>
  </si>
  <si>
    <t>B1500005378</t>
  </si>
  <si>
    <t>B1500005379</t>
  </si>
  <si>
    <t>B1500005380</t>
  </si>
  <si>
    <t>B1500005381</t>
  </si>
  <si>
    <t>B1500005382</t>
  </si>
  <si>
    <t>B1500005383</t>
  </si>
  <si>
    <t>B1500005384</t>
  </si>
  <si>
    <t>B1500005385</t>
  </si>
  <si>
    <t>B1500005386</t>
  </si>
  <si>
    <t>B1500005387</t>
  </si>
  <si>
    <t>Serv. De (1) mntenimiento correctivo ascensor dic 2024 y (4)patines contrapeso para ascensor enero 2025</t>
  </si>
  <si>
    <t>Serv. De (1) mntenimiento correctivo ascensor dic 2024 y (4)patines contrapeso para ascensor</t>
  </si>
  <si>
    <t>COMPROMISO LINK DE COMPRAS 832 DE 28/04/2025 VALIDADO POR LA DIVISION DE CONTABILIDAD</t>
  </si>
  <si>
    <t>Serv. De (1) mntenimiento correctivo ascensor marzo 2025</t>
  </si>
  <si>
    <t>RECEPCION SATISFACTORIA 24/04/2025</t>
  </si>
  <si>
    <t>Adq. De articulos de cocina varios para uso de actividades diversas de la Institucion.</t>
  </si>
  <si>
    <t>SOLOCITUD DE PAGO 06/02/2025 VALIDADO EN EXP CUSTODIADO PARA PROCESAR POR ALEX BERROA</t>
  </si>
  <si>
    <t>REGISTRADO EN LINK DE COMPRAS 552 EL 26/03/2025</t>
  </si>
  <si>
    <t xml:space="preserve">Servicio de mantenimiento y Lavado de los vehiculos de la  Institucion </t>
  </si>
  <si>
    <t>SOLICITUD DE PAGO EN PROCESO 19/03/2025 VALIDADO EN TRANSDOC</t>
  </si>
  <si>
    <t>B1500018325</t>
  </si>
  <si>
    <t>B1500018316</t>
  </si>
  <si>
    <t>B1500018317</t>
  </si>
  <si>
    <t>B1500018326</t>
  </si>
  <si>
    <t>B1500018345</t>
  </si>
  <si>
    <t>B1500018344</t>
  </si>
  <si>
    <t>B1500018350</t>
  </si>
  <si>
    <t>Pago de alquiler de 1 autobus transporte 50 pasajeros desde santo Domingo plaza aurora a provncia Hermanas Mirabal (salcedo) ida y vuelta.</t>
  </si>
  <si>
    <t>Pago de alquiler de 1 autobus transporte 50 pasajeros desde santo Domingo plaza aurora a Altos de Chavon (ida y vuelta)</t>
  </si>
  <si>
    <t>SOLICITUD DE PAGO 28/03/2025 VALIDADO EN TRANDOC</t>
  </si>
  <si>
    <t>B1500000821</t>
  </si>
  <si>
    <t>Pago de alquiler de 1 autobus transporte 50 pasajeros desde PUERTO PLATA A SANTO DOMINGO Y DESDE MOCA A SANTO DOMINGO.</t>
  </si>
  <si>
    <t>SOLICITUD DE PAGO DE 08/04/2025 VALIDADO EN TRANSDOC</t>
  </si>
  <si>
    <t>SOLICITUD DE PAGO 08/04/2025 VALIDADO EN TRANSDOC</t>
  </si>
  <si>
    <t>B1500001022</t>
  </si>
  <si>
    <t>EXP EN ADMINISTRATIVO EN PROCESO DE VALIDACION</t>
  </si>
  <si>
    <t>001-1415385-1</t>
  </si>
  <si>
    <t xml:space="preserve">WILSON FRIAS </t>
  </si>
  <si>
    <t>Adq. De sierra electrica de metal, barra de hierro</t>
  </si>
  <si>
    <t>COMPROMISO LINK DE COMPRAS 764 DE 16/04/2025 VALIDADO  POR LA DIVISION DE CONTABILIDAD</t>
  </si>
  <si>
    <t xml:space="preserve">Total Fact. Por Proveedor </t>
  </si>
  <si>
    <t xml:space="preserve">     </t>
  </si>
  <si>
    <t>TOTALES</t>
  </si>
  <si>
    <t>2.6.5.7.01</t>
  </si>
  <si>
    <t>2.3.2.2.01</t>
  </si>
  <si>
    <t>Correspondiente al 30 de abril 2025</t>
  </si>
  <si>
    <t>CLARO</t>
  </si>
  <si>
    <t>E450000074354</t>
  </si>
  <si>
    <t>Servicio telefonico mes de abril 2025</t>
  </si>
  <si>
    <t>E450000074227</t>
  </si>
  <si>
    <t>2.2.1.3.01</t>
  </si>
  <si>
    <t>Suministros Guipak SRL</t>
  </si>
  <si>
    <t>B1500001501</t>
  </si>
  <si>
    <t>EDESUR</t>
  </si>
  <si>
    <t>E450000029211</t>
  </si>
  <si>
    <t>Servicio Energia Electrica  ABRIL 2025 Barahona</t>
  </si>
  <si>
    <t>E450000029209</t>
  </si>
  <si>
    <t>Servicio Energia Electrica ABRIL 2025 SAN CRISTOBAL</t>
  </si>
  <si>
    <t>E450000029208</t>
  </si>
  <si>
    <t>Servicio Energia Electrica ABRIL 2025 Naco</t>
  </si>
  <si>
    <t>E450000029210</t>
  </si>
  <si>
    <t>Servicio Energia Electrica  ABRIL 2025 BANI</t>
  </si>
  <si>
    <t>Lucia Luciano Figuereo</t>
  </si>
  <si>
    <t>B1500000172</t>
  </si>
  <si>
    <t>Servicio legales notariales Documentos legales diversos (48)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</si>
</sst>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sz val="12"/>
      <color indexed="63"/>
      <name val="Times New Roman"/>
      <family val="1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</font>
    <font>
      <b/>
      <sz val="11"/>
      <color theme="4" tint="-0.249977111117893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8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FFE79B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  <xf numFmtId="0" fontId="14" fillId="5" borderId="0" applyNumberFormat="0" applyBorder="0" applyAlignment="0" applyProtection="0"/>
  </cellStyleXfs>
  <cellXfs count="17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horizontal="center"/>
    </xf>
    <xf numFmtId="14" fontId="11" fillId="0" borderId="3" xfId="2" applyNumberFormat="1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2" fillId="0" borderId="2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3" fontId="11" fillId="0" borderId="2" xfId="0" applyNumberFormat="1" applyFont="1" applyBorder="1" applyAlignment="1">
      <alignment horizontal="left"/>
    </xf>
    <xf numFmtId="43" fontId="11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 wrapText="1"/>
    </xf>
    <xf numFmtId="43" fontId="0" fillId="0" borderId="2" xfId="2" applyNumberFormat="1" applyFont="1" applyFill="1" applyBorder="1" applyAlignment="1">
      <alignment horizontal="center"/>
    </xf>
    <xf numFmtId="4" fontId="15" fillId="0" borderId="2" xfId="3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0" applyNumberFormat="1" applyBorder="1" applyAlignment="1">
      <alignment horizontal="center"/>
    </xf>
    <xf numFmtId="14" fontId="0" fillId="0" borderId="7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3" xfId="2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43" fontId="0" fillId="0" borderId="2" xfId="0" applyNumberFormat="1" applyBorder="1"/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2" fillId="0" borderId="2" xfId="0" applyFont="1" applyBorder="1"/>
    <xf numFmtId="4" fontId="11" fillId="0" borderId="2" xfId="0" applyNumberFormat="1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/>
    </xf>
    <xf numFmtId="43" fontId="2" fillId="0" borderId="0" xfId="0" applyNumberFormat="1" applyFont="1"/>
    <xf numFmtId="0" fontId="16" fillId="6" borderId="11" xfId="0" applyFont="1" applyFill="1" applyBorder="1" applyAlignment="1">
      <alignment horizontal="center" wrapText="1"/>
    </xf>
    <xf numFmtId="0" fontId="15" fillId="0" borderId="2" xfId="3" applyFont="1" applyFill="1" applyBorder="1" applyAlignment="1">
      <alignment horizontal="left"/>
    </xf>
    <xf numFmtId="14" fontId="13" fillId="0" borderId="8" xfId="2" applyNumberFormat="1" applyFont="1" applyFill="1" applyBorder="1" applyAlignment="1">
      <alignment horizontal="right"/>
    </xf>
    <xf numFmtId="0" fontId="15" fillId="0" borderId="2" xfId="3" applyFont="1" applyFill="1" applyBorder="1" applyAlignment="1">
      <alignment horizontal="right"/>
    </xf>
    <xf numFmtId="0" fontId="15" fillId="0" borderId="2" xfId="3" applyFont="1" applyFill="1" applyBorder="1" applyAlignment="1">
      <alignment horizontal="right" vertical="center"/>
    </xf>
    <xf numFmtId="4" fontId="15" fillId="0" borderId="2" xfId="3" applyNumberFormat="1" applyFont="1" applyFill="1" applyBorder="1"/>
    <xf numFmtId="43" fontId="15" fillId="0" borderId="2" xfId="3" applyNumberFormat="1" applyFont="1" applyFill="1" applyBorder="1"/>
    <xf numFmtId="43" fontId="15" fillId="0" borderId="2" xfId="3" applyNumberFormat="1" applyFont="1" applyFill="1" applyBorder="1" applyAlignment="1">
      <alignment horizontal="left"/>
    </xf>
    <xf numFmtId="43" fontId="15" fillId="0" borderId="2" xfId="0" applyNumberFormat="1" applyFont="1" applyBorder="1" applyAlignment="1">
      <alignment horizontal="left" wrapText="1"/>
    </xf>
    <xf numFmtId="14" fontId="15" fillId="0" borderId="2" xfId="0" applyNumberFormat="1" applyFont="1" applyBorder="1" applyAlignment="1">
      <alignment horizontal="left"/>
    </xf>
    <xf numFmtId="0" fontId="15" fillId="0" borderId="0" xfId="3" applyFont="1" applyFill="1" applyBorder="1"/>
    <xf numFmtId="43" fontId="11" fillId="0" borderId="2" xfId="0" applyNumberFormat="1" applyFont="1" applyBorder="1"/>
    <xf numFmtId="0" fontId="13" fillId="0" borderId="2" xfId="0" applyFont="1" applyBorder="1" applyAlignment="1">
      <alignment horizontal="center"/>
    </xf>
    <xf numFmtId="0" fontId="15" fillId="0" borderId="2" xfId="0" applyFont="1" applyBorder="1"/>
    <xf numFmtId="4" fontId="15" fillId="0" borderId="2" xfId="0" applyNumberFormat="1" applyFont="1" applyBorder="1" applyAlignment="1">
      <alignment horizontal="left" wrapText="1"/>
    </xf>
    <xf numFmtId="14" fontId="15" fillId="0" borderId="2" xfId="0" applyNumberFormat="1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5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wrapText="1"/>
    </xf>
    <xf numFmtId="43" fontId="15" fillId="0" borderId="10" xfId="0" applyNumberFormat="1" applyFont="1" applyBorder="1"/>
    <xf numFmtId="43" fontId="15" fillId="0" borderId="10" xfId="1" applyFont="1" applyFill="1" applyBorder="1"/>
    <xf numFmtId="43" fontId="17" fillId="0" borderId="2" xfId="0" applyNumberFormat="1" applyFont="1" applyBorder="1" applyAlignment="1">
      <alignment wrapText="1"/>
    </xf>
    <xf numFmtId="4" fontId="15" fillId="0" borderId="10" xfId="0" applyNumberFormat="1" applyFont="1" applyBorder="1" applyAlignment="1">
      <alignment horizontal="right"/>
    </xf>
    <xf numFmtId="14" fontId="15" fillId="0" borderId="2" xfId="0" applyNumberFormat="1" applyFont="1" applyBorder="1"/>
    <xf numFmtId="0" fontId="15" fillId="0" borderId="0" xfId="0" applyFont="1"/>
    <xf numFmtId="0" fontId="16" fillId="6" borderId="0" xfId="0" applyFont="1" applyFill="1" applyAlignment="1">
      <alignment horizontal="center" wrapText="1"/>
    </xf>
    <xf numFmtId="4" fontId="16" fillId="6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6" borderId="12" xfId="0" applyFont="1" applyFill="1" applyBorder="1" applyAlignment="1">
      <alignment wrapText="1"/>
    </xf>
    <xf numFmtId="0" fontId="16" fillId="6" borderId="0" xfId="0" applyFont="1" applyFill="1" applyAlignment="1">
      <alignment wrapText="1"/>
    </xf>
    <xf numFmtId="4" fontId="16" fillId="6" borderId="0" xfId="0" applyNumberFormat="1" applyFont="1" applyFill="1" applyAlignment="1">
      <alignment wrapText="1"/>
    </xf>
    <xf numFmtId="0" fontId="16" fillId="0" borderId="0" xfId="0" applyFont="1" applyAlignment="1">
      <alignment wrapText="1"/>
    </xf>
    <xf numFmtId="0" fontId="0" fillId="0" borderId="2" xfId="0" applyBorder="1"/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43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 wrapText="1"/>
    </xf>
    <xf numFmtId="14" fontId="0" fillId="0" borderId="2" xfId="2" applyNumberFormat="1" applyFont="1" applyFill="1" applyBorder="1" applyAlignment="1">
      <alignment horizontal="right"/>
    </xf>
    <xf numFmtId="0" fontId="0" fillId="0" borderId="2" xfId="2" applyFont="1" applyFill="1" applyBorder="1" applyAlignment="1">
      <alignment horizontal="center" wrapText="1"/>
    </xf>
    <xf numFmtId="43" fontId="0" fillId="0" borderId="10" xfId="0" applyNumberFormat="1" applyBorder="1"/>
    <xf numFmtId="0" fontId="0" fillId="0" borderId="2" xfId="2" applyNumberFormat="1" applyFont="1" applyFill="1" applyBorder="1" applyAlignment="1">
      <alignment horizontal="center"/>
    </xf>
    <xf numFmtId="0" fontId="0" fillId="0" borderId="2" xfId="2" applyNumberFormat="1" applyFont="1" applyFill="1" applyBorder="1" applyAlignment="1"/>
    <xf numFmtId="164" fontId="0" fillId="0" borderId="2" xfId="2" applyNumberFormat="1" applyFont="1" applyFill="1" applyBorder="1" applyAlignment="1"/>
    <xf numFmtId="49" fontId="12" fillId="0" borderId="2" xfId="0" applyNumberFormat="1" applyFont="1" applyBorder="1" applyAlignment="1">
      <alignment horizontal="center" wrapText="1"/>
    </xf>
    <xf numFmtId="4" fontId="0" fillId="0" borderId="2" xfId="2" applyNumberFormat="1" applyFont="1" applyFill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wrapText="1"/>
    </xf>
    <xf numFmtId="43" fontId="0" fillId="0" borderId="8" xfId="0" applyNumberFormat="1" applyBorder="1" applyAlignment="1">
      <alignment horizontal="left"/>
    </xf>
    <xf numFmtId="43" fontId="0" fillId="0" borderId="2" xfId="2" applyNumberFormat="1" applyFont="1" applyFill="1" applyBorder="1" applyAlignment="1">
      <alignment horizontal="left"/>
    </xf>
    <xf numFmtId="4" fontId="0" fillId="0" borderId="0" xfId="0" applyNumberFormat="1" applyAlignment="1">
      <alignment horizontal="center" wrapText="1"/>
    </xf>
    <xf numFmtId="0" fontId="0" fillId="0" borderId="2" xfId="0" applyBorder="1" applyAlignment="1">
      <alignment horizontal="left"/>
    </xf>
    <xf numFmtId="43" fontId="0" fillId="0" borderId="2" xfId="0" applyNumberFormat="1" applyBorder="1" applyAlignment="1">
      <alignment horizontal="right"/>
    </xf>
    <xf numFmtId="0" fontId="11" fillId="0" borderId="2" xfId="0" applyFont="1" applyBorder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wrapText="1"/>
    </xf>
    <xf numFmtId="43" fontId="0" fillId="0" borderId="10" xfId="0" applyNumberForma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wrapText="1"/>
    </xf>
    <xf numFmtId="43" fontId="11" fillId="0" borderId="10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164" fontId="13" fillId="0" borderId="2" xfId="0" applyNumberFormat="1" applyFont="1" applyBorder="1" applyAlignment="1">
      <alignment horizontal="right"/>
    </xf>
    <xf numFmtId="0" fontId="19" fillId="0" borderId="13" xfId="0" applyFont="1" applyBorder="1" applyAlignment="1">
      <alignment horizontal="right" wrapText="1"/>
    </xf>
    <xf numFmtId="4" fontId="19" fillId="6" borderId="14" xfId="0" applyNumberFormat="1" applyFont="1" applyFill="1" applyBorder="1"/>
    <xf numFmtId="4" fontId="19" fillId="7" borderId="15" xfId="0" applyNumberFormat="1" applyFont="1" applyFill="1" applyBorder="1"/>
    <xf numFmtId="4" fontId="19" fillId="7" borderId="16" xfId="0" applyNumberFormat="1" applyFont="1" applyFill="1" applyBorder="1"/>
    <xf numFmtId="4" fontId="19" fillId="7" borderId="17" xfId="0" applyNumberFormat="1" applyFont="1" applyFill="1" applyBorder="1"/>
    <xf numFmtId="14" fontId="20" fillId="0" borderId="18" xfId="0" applyNumberFormat="1" applyFont="1" applyBorder="1"/>
    <xf numFmtId="0" fontId="1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43" fontId="8" fillId="0" borderId="2" xfId="1" applyFont="1" applyBorder="1" applyAlignment="1">
      <alignment horizontal="center"/>
    </xf>
    <xf numFmtId="14" fontId="0" fillId="0" borderId="2" xfId="2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14" fontId="13" fillId="0" borderId="19" xfId="2" applyNumberFormat="1" applyFont="1" applyFill="1" applyBorder="1" applyAlignment="1">
      <alignment horizontal="right"/>
    </xf>
    <xf numFmtId="14" fontId="0" fillId="0" borderId="2" xfId="2" applyNumberFormat="1" applyFont="1" applyFill="1" applyBorder="1" applyAlignment="1">
      <alignment horizontal="center"/>
    </xf>
    <xf numFmtId="164" fontId="0" fillId="0" borderId="2" xfId="2" applyNumberFormat="1" applyFont="1" applyFill="1" applyBorder="1" applyAlignment="1">
      <alignment wrapText="1"/>
    </xf>
    <xf numFmtId="0" fontId="12" fillId="0" borderId="8" xfId="0" applyFont="1" applyBorder="1"/>
    <xf numFmtId="14" fontId="0" fillId="0" borderId="2" xfId="0" applyNumberFormat="1" applyBorder="1" applyAlignment="1">
      <alignment horizontal="left"/>
    </xf>
    <xf numFmtId="4" fontId="0" fillId="0" borderId="2" xfId="0" applyNumberFormat="1" applyBorder="1" applyAlignment="1">
      <alignment horizontal="left" wrapText="1"/>
    </xf>
    <xf numFmtId="0" fontId="0" fillId="0" borderId="0" xfId="0" applyAlignment="1">
      <alignment vertical="center" wrapText="1"/>
    </xf>
    <xf numFmtId="4" fontId="0" fillId="0" borderId="2" xfId="0" applyNumberFormat="1" applyBorder="1" applyAlignment="1">
      <alignment horizontal="left"/>
    </xf>
    <xf numFmtId="14" fontId="0" fillId="0" borderId="8" xfId="0" applyNumberFormat="1" applyBorder="1" applyAlignment="1">
      <alignment horizontal="left"/>
    </xf>
    <xf numFmtId="4" fontId="0" fillId="0" borderId="8" xfId="0" applyNumberFormat="1" applyBorder="1" applyAlignment="1">
      <alignment horizontal="left" wrapText="1"/>
    </xf>
    <xf numFmtId="43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vertical="center" wrapText="1"/>
    </xf>
    <xf numFmtId="43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16" fillId="6" borderId="11" xfId="0" applyFont="1" applyFill="1" applyBorder="1" applyAlignment="1">
      <alignment horizontal="center" wrapText="1"/>
    </xf>
    <xf numFmtId="0" fontId="16" fillId="6" borderId="12" xfId="0" applyFont="1" applyFill="1" applyBorder="1" applyAlignment="1">
      <alignment horizontal="center" wrapText="1"/>
    </xf>
    <xf numFmtId="164" fontId="16" fillId="6" borderId="11" xfId="0" applyNumberFormat="1" applyFont="1" applyFill="1" applyBorder="1" applyAlignment="1">
      <alignment horizontal="center" wrapText="1"/>
    </xf>
    <xf numFmtId="164" fontId="16" fillId="6" borderId="12" xfId="0" applyNumberFormat="1" applyFont="1" applyFill="1" applyBorder="1" applyAlignment="1">
      <alignment horizontal="center" wrapText="1"/>
    </xf>
    <xf numFmtId="164" fontId="16" fillId="6" borderId="11" xfId="0" applyNumberFormat="1" applyFont="1" applyFill="1" applyBorder="1" applyAlignment="1">
      <alignment horizontal="center" vertical="center" wrapText="1"/>
    </xf>
    <xf numFmtId="164" fontId="16" fillId="6" borderId="12" xfId="0" applyNumberFormat="1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</cellXfs>
  <cellStyles count="4">
    <cellStyle name="Bueno" xfId="3" builtinId="26"/>
    <cellStyle name="Millares" xfId="1" builtinId="3"/>
    <cellStyle name="Normal" xfId="0" builtinId="0"/>
    <cellStyle name="Notas" xfId="2" builtinId="1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19051</xdr:rowOff>
    </xdr:from>
    <xdr:to>
      <xdr:col>3</xdr:col>
      <xdr:colOff>2485159</xdr:colOff>
      <xdr:row>7</xdr:row>
      <xdr:rowOff>3939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1565" y="19051"/>
          <a:ext cx="3144980" cy="1318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R369"/>
  <sheetViews>
    <sheetView showGridLines="0" tabSelected="1" showWhiteSpace="0" zoomScale="110" zoomScaleNormal="110" workbookViewId="0">
      <selection activeCell="B4" sqref="B4"/>
    </sheetView>
  </sheetViews>
  <sheetFormatPr baseColWidth="10" defaultRowHeight="15" x14ac:dyDescent="0.25"/>
  <cols>
    <col min="1" max="1" width="12.7109375" style="28" customWidth="1"/>
    <col min="2" max="2" width="16.7109375" style="15" customWidth="1"/>
    <col min="3" max="3" width="38.140625" style="20" customWidth="1"/>
    <col min="4" max="4" width="47.140625" style="14" customWidth="1"/>
    <col min="5" max="5" width="15.42578125" style="15" customWidth="1"/>
    <col min="6" max="6" width="16.28515625" style="21" customWidth="1"/>
    <col min="7" max="7" width="15.7109375" style="15" customWidth="1"/>
    <col min="8" max="8" width="47.140625" style="6" customWidth="1"/>
    <col min="9" max="9" width="17.85546875" style="6" customWidth="1"/>
    <col min="10" max="10" width="16" style="6" customWidth="1"/>
    <col min="11" max="11" width="17.42578125" style="6" customWidth="1"/>
    <col min="12" max="13" width="11.5703125" style="6" bestFit="1" customWidth="1"/>
    <col min="14" max="14" width="14.140625" style="6" bestFit="1" customWidth="1"/>
    <col min="15" max="15" width="16.28515625" style="6" customWidth="1"/>
    <col min="16" max="16" width="24.140625" style="6" customWidth="1"/>
    <col min="17" max="17" width="11.5703125" style="6" bestFit="1" customWidth="1"/>
    <col min="18" max="16384" width="11.42578125" style="6"/>
  </cols>
  <sheetData>
    <row r="4" spans="1:7" x14ac:dyDescent="0.25">
      <c r="A4" s="25"/>
      <c r="B4" s="2"/>
      <c r="C4" s="3"/>
      <c r="D4" s="4"/>
      <c r="E4" s="1"/>
      <c r="F4" s="5"/>
      <c r="G4" s="2"/>
    </row>
    <row r="5" spans="1:7" x14ac:dyDescent="0.25">
      <c r="A5" s="25"/>
      <c r="B5" s="2"/>
      <c r="C5" s="3"/>
      <c r="D5" s="4"/>
      <c r="E5" s="1"/>
      <c r="F5" s="5"/>
      <c r="G5" s="2"/>
    </row>
    <row r="6" spans="1:7" x14ac:dyDescent="0.25">
      <c r="A6" s="25"/>
      <c r="B6" s="2"/>
      <c r="C6" s="7" t="s">
        <v>0</v>
      </c>
      <c r="D6" s="4"/>
      <c r="E6" s="8"/>
      <c r="F6" s="5"/>
      <c r="G6" s="2"/>
    </row>
    <row r="7" spans="1:7" x14ac:dyDescent="0.25">
      <c r="A7" s="25"/>
      <c r="B7" s="2"/>
      <c r="C7" s="7"/>
      <c r="D7" s="4"/>
      <c r="E7" s="8"/>
      <c r="F7" s="5"/>
      <c r="G7" s="2"/>
    </row>
    <row r="8" spans="1:7" ht="18.75" x14ac:dyDescent="0.25">
      <c r="A8" s="162" t="s">
        <v>7</v>
      </c>
      <c r="B8" s="162"/>
      <c r="C8" s="162"/>
      <c r="D8" s="162"/>
      <c r="E8" s="162"/>
      <c r="F8" s="162"/>
      <c r="G8" s="162"/>
    </row>
    <row r="9" spans="1:7" ht="18" customHeight="1" x14ac:dyDescent="0.25">
      <c r="A9" s="162" t="s">
        <v>372</v>
      </c>
      <c r="B9" s="162"/>
      <c r="C9" s="162"/>
      <c r="D9" s="162"/>
      <c r="E9" s="162"/>
      <c r="F9" s="162"/>
      <c r="G9" s="162"/>
    </row>
    <row r="10" spans="1:7" ht="15.75" thickBot="1" x14ac:dyDescent="0.3">
      <c r="A10" s="26"/>
      <c r="B10" s="8"/>
      <c r="C10" s="7"/>
      <c r="D10" s="9"/>
      <c r="E10" s="8"/>
      <c r="F10" s="8"/>
      <c r="G10" s="10"/>
    </row>
    <row r="11" spans="1:7" s="12" customFormat="1" ht="32.25" thickBot="1" x14ac:dyDescent="0.3">
      <c r="A11" s="27" t="s">
        <v>12</v>
      </c>
      <c r="B11" s="11" t="s">
        <v>6</v>
      </c>
      <c r="C11" s="11" t="s">
        <v>5</v>
      </c>
      <c r="D11" s="11" t="s">
        <v>1</v>
      </c>
      <c r="E11" s="11" t="s">
        <v>9</v>
      </c>
      <c r="F11" s="23" t="s">
        <v>2</v>
      </c>
      <c r="G11" s="24" t="s">
        <v>3</v>
      </c>
    </row>
    <row r="12" spans="1:7" s="30" customFormat="1" ht="30" x14ac:dyDescent="0.25">
      <c r="A12" s="151">
        <v>45666</v>
      </c>
      <c r="B12" s="152" t="s">
        <v>86</v>
      </c>
      <c r="C12" s="85" t="s">
        <v>85</v>
      </c>
      <c r="D12" s="87" t="s">
        <v>188</v>
      </c>
      <c r="E12" s="37" t="s">
        <v>58</v>
      </c>
      <c r="F12" s="38">
        <v>119406.86</v>
      </c>
      <c r="G12" s="39">
        <f t="shared" ref="G12:G43" si="0">A12+30</f>
        <v>45696</v>
      </c>
    </row>
    <row r="13" spans="1:7" s="30" customFormat="1" ht="45" x14ac:dyDescent="0.25">
      <c r="A13" s="151">
        <v>45750</v>
      </c>
      <c r="B13" s="152" t="s">
        <v>191</v>
      </c>
      <c r="C13" s="85" t="s">
        <v>190</v>
      </c>
      <c r="D13" s="87" t="s">
        <v>192</v>
      </c>
      <c r="E13" s="42" t="s">
        <v>65</v>
      </c>
      <c r="F13" s="38">
        <v>58150.400000000001</v>
      </c>
      <c r="G13" s="41">
        <f t="shared" si="0"/>
        <v>45780</v>
      </c>
    </row>
    <row r="14" spans="1:7" s="30" customFormat="1" ht="45" x14ac:dyDescent="0.25">
      <c r="A14" s="142">
        <v>44839</v>
      </c>
      <c r="B14" s="152" t="s">
        <v>19</v>
      </c>
      <c r="C14" s="87" t="s">
        <v>194</v>
      </c>
      <c r="D14" s="29" t="s">
        <v>195</v>
      </c>
      <c r="E14" s="40" t="s">
        <v>133</v>
      </c>
      <c r="F14" s="38">
        <v>134070</v>
      </c>
      <c r="G14" s="41">
        <f t="shared" si="0"/>
        <v>44869</v>
      </c>
    </row>
    <row r="15" spans="1:7" s="30" customFormat="1" ht="30" x14ac:dyDescent="0.25">
      <c r="A15" s="151">
        <v>44747</v>
      </c>
      <c r="B15" s="152" t="s">
        <v>14</v>
      </c>
      <c r="C15" s="85" t="s">
        <v>15</v>
      </c>
      <c r="D15" s="87" t="s">
        <v>197</v>
      </c>
      <c r="E15" s="40" t="s">
        <v>134</v>
      </c>
      <c r="F15" s="38">
        <v>122775.06</v>
      </c>
      <c r="G15" s="41">
        <f t="shared" si="0"/>
        <v>44777</v>
      </c>
    </row>
    <row r="16" spans="1:7" s="30" customFormat="1" ht="30" x14ac:dyDescent="0.25">
      <c r="A16" s="151">
        <v>44782</v>
      </c>
      <c r="B16" s="152" t="s">
        <v>16</v>
      </c>
      <c r="C16" s="85" t="s">
        <v>15</v>
      </c>
      <c r="D16" s="87" t="s">
        <v>199</v>
      </c>
      <c r="E16" s="40" t="s">
        <v>134</v>
      </c>
      <c r="F16" s="38">
        <v>80988.899999999994</v>
      </c>
      <c r="G16" s="41">
        <f t="shared" si="0"/>
        <v>44812</v>
      </c>
    </row>
    <row r="17" spans="1:7" s="30" customFormat="1" ht="30" x14ac:dyDescent="0.25">
      <c r="A17" s="151">
        <v>44812</v>
      </c>
      <c r="B17" s="152" t="s">
        <v>17</v>
      </c>
      <c r="C17" s="85" t="s">
        <v>15</v>
      </c>
      <c r="D17" s="87" t="s">
        <v>200</v>
      </c>
      <c r="E17" s="40" t="s">
        <v>134</v>
      </c>
      <c r="F17" s="38">
        <v>114429.63</v>
      </c>
      <c r="G17" s="41">
        <f t="shared" si="0"/>
        <v>44842</v>
      </c>
    </row>
    <row r="18" spans="1:7" s="30" customFormat="1" ht="30" x14ac:dyDescent="0.25">
      <c r="A18" s="151">
        <v>45637</v>
      </c>
      <c r="B18" s="152" t="s">
        <v>67</v>
      </c>
      <c r="C18" s="85" t="s">
        <v>66</v>
      </c>
      <c r="D18" s="87" t="s">
        <v>201</v>
      </c>
      <c r="E18" s="42" t="s">
        <v>65</v>
      </c>
      <c r="F18" s="38">
        <v>25510.62</v>
      </c>
      <c r="G18" s="41">
        <f t="shared" si="0"/>
        <v>45667</v>
      </c>
    </row>
    <row r="19" spans="1:7" s="30" customFormat="1" ht="30" x14ac:dyDescent="0.25">
      <c r="A19" s="151">
        <v>45749</v>
      </c>
      <c r="B19" s="152" t="s">
        <v>205</v>
      </c>
      <c r="C19" s="85" t="s">
        <v>204</v>
      </c>
      <c r="D19" s="87" t="s">
        <v>206</v>
      </c>
      <c r="E19" s="40" t="s">
        <v>27</v>
      </c>
      <c r="F19" s="38">
        <v>262895.98</v>
      </c>
      <c r="G19" s="41">
        <f t="shared" si="0"/>
        <v>45779</v>
      </c>
    </row>
    <row r="20" spans="1:7" s="30" customFormat="1" ht="30" x14ac:dyDescent="0.25">
      <c r="A20" s="151">
        <v>45510</v>
      </c>
      <c r="B20" s="152" t="s">
        <v>36</v>
      </c>
      <c r="C20" s="85" t="s">
        <v>32</v>
      </c>
      <c r="D20" s="87" t="s">
        <v>208</v>
      </c>
      <c r="E20" s="40" t="s">
        <v>43</v>
      </c>
      <c r="F20" s="38">
        <v>8201</v>
      </c>
      <c r="G20" s="41">
        <f t="shared" si="0"/>
        <v>45540</v>
      </c>
    </row>
    <row r="21" spans="1:7" s="30" customFormat="1" ht="30" x14ac:dyDescent="0.25">
      <c r="A21" s="151">
        <v>45510</v>
      </c>
      <c r="B21" s="152" t="s">
        <v>35</v>
      </c>
      <c r="C21" s="85" t="s">
        <v>32</v>
      </c>
      <c r="D21" s="87" t="s">
        <v>208</v>
      </c>
      <c r="E21" s="40" t="s">
        <v>43</v>
      </c>
      <c r="F21" s="43">
        <v>9204</v>
      </c>
      <c r="G21" s="41">
        <f t="shared" si="0"/>
        <v>45540</v>
      </c>
    </row>
    <row r="22" spans="1:7" s="30" customFormat="1" ht="30" x14ac:dyDescent="0.25">
      <c r="A22" s="151">
        <v>45510</v>
      </c>
      <c r="B22" s="152" t="s">
        <v>34</v>
      </c>
      <c r="C22" s="85" t="s">
        <v>32</v>
      </c>
      <c r="D22" s="87" t="s">
        <v>208</v>
      </c>
      <c r="E22" s="40" t="s">
        <v>43</v>
      </c>
      <c r="F22" s="38">
        <v>8378</v>
      </c>
      <c r="G22" s="41">
        <f t="shared" si="0"/>
        <v>45540</v>
      </c>
    </row>
    <row r="23" spans="1:7" s="30" customFormat="1" ht="30" x14ac:dyDescent="0.25">
      <c r="A23" s="151">
        <v>45510</v>
      </c>
      <c r="B23" s="152" t="s">
        <v>38</v>
      </c>
      <c r="C23" s="85" t="s">
        <v>32</v>
      </c>
      <c r="D23" s="87" t="s">
        <v>208</v>
      </c>
      <c r="E23" s="40" t="s">
        <v>43</v>
      </c>
      <c r="F23" s="38">
        <v>64664</v>
      </c>
      <c r="G23" s="41">
        <f t="shared" si="0"/>
        <v>45540</v>
      </c>
    </row>
    <row r="24" spans="1:7" s="30" customFormat="1" ht="30" x14ac:dyDescent="0.25">
      <c r="A24" s="151">
        <v>45510</v>
      </c>
      <c r="B24" s="152" t="s">
        <v>33</v>
      </c>
      <c r="C24" s="85" t="s">
        <v>32</v>
      </c>
      <c r="D24" s="87" t="s">
        <v>208</v>
      </c>
      <c r="E24" s="40" t="s">
        <v>43</v>
      </c>
      <c r="F24" s="38">
        <v>9912</v>
      </c>
      <c r="G24" s="41">
        <f t="shared" si="0"/>
        <v>45540</v>
      </c>
    </row>
    <row r="25" spans="1:7" s="30" customFormat="1" ht="30" x14ac:dyDescent="0.25">
      <c r="A25" s="151">
        <v>45510</v>
      </c>
      <c r="B25" s="152" t="s">
        <v>37</v>
      </c>
      <c r="C25" s="85" t="s">
        <v>32</v>
      </c>
      <c r="D25" s="87" t="s">
        <v>208</v>
      </c>
      <c r="E25" s="40" t="s">
        <v>43</v>
      </c>
      <c r="F25" s="38">
        <v>68794</v>
      </c>
      <c r="G25" s="41">
        <f t="shared" si="0"/>
        <v>45540</v>
      </c>
    </row>
    <row r="26" spans="1:7" s="30" customFormat="1" ht="30" x14ac:dyDescent="0.25">
      <c r="A26" s="151">
        <v>45510</v>
      </c>
      <c r="B26" s="152" t="s">
        <v>39</v>
      </c>
      <c r="C26" s="85" t="s">
        <v>32</v>
      </c>
      <c r="D26" s="87" t="s">
        <v>208</v>
      </c>
      <c r="E26" s="40" t="s">
        <v>43</v>
      </c>
      <c r="F26" s="38">
        <v>14632</v>
      </c>
      <c r="G26" s="41">
        <f t="shared" si="0"/>
        <v>45540</v>
      </c>
    </row>
    <row r="27" spans="1:7" s="30" customFormat="1" ht="30" x14ac:dyDescent="0.25">
      <c r="A27" s="151">
        <v>45510</v>
      </c>
      <c r="B27" s="152" t="s">
        <v>40</v>
      </c>
      <c r="C27" s="85" t="s">
        <v>32</v>
      </c>
      <c r="D27" s="87" t="s">
        <v>208</v>
      </c>
      <c r="E27" s="40" t="s">
        <v>43</v>
      </c>
      <c r="F27" s="38">
        <v>34220</v>
      </c>
      <c r="G27" s="41">
        <f t="shared" si="0"/>
        <v>45540</v>
      </c>
    </row>
    <row r="28" spans="1:7" s="30" customFormat="1" ht="30" x14ac:dyDescent="0.25">
      <c r="A28" s="151">
        <v>45511</v>
      </c>
      <c r="B28" s="152" t="s">
        <v>41</v>
      </c>
      <c r="C28" s="85" t="s">
        <v>32</v>
      </c>
      <c r="D28" s="87" t="s">
        <v>208</v>
      </c>
      <c r="E28" s="40" t="s">
        <v>43</v>
      </c>
      <c r="F28" s="38">
        <v>10266</v>
      </c>
      <c r="G28" s="41">
        <f t="shared" si="0"/>
        <v>45541</v>
      </c>
    </row>
    <row r="29" spans="1:7" s="30" customFormat="1" ht="30" x14ac:dyDescent="0.25">
      <c r="A29" s="151">
        <v>45546</v>
      </c>
      <c r="B29" s="152" t="s">
        <v>44</v>
      </c>
      <c r="C29" s="85" t="s">
        <v>32</v>
      </c>
      <c r="D29" s="87" t="s">
        <v>208</v>
      </c>
      <c r="E29" s="40" t="s">
        <v>43</v>
      </c>
      <c r="F29" s="38">
        <v>18113</v>
      </c>
      <c r="G29" s="41">
        <f t="shared" si="0"/>
        <v>45576</v>
      </c>
    </row>
    <row r="30" spans="1:7" s="30" customFormat="1" ht="30" x14ac:dyDescent="0.25">
      <c r="A30" s="151">
        <v>45546</v>
      </c>
      <c r="B30" s="152" t="s">
        <v>45</v>
      </c>
      <c r="C30" s="85" t="s">
        <v>32</v>
      </c>
      <c r="D30" s="87" t="s">
        <v>208</v>
      </c>
      <c r="E30" s="40" t="s">
        <v>43</v>
      </c>
      <c r="F30" s="38">
        <v>33276</v>
      </c>
      <c r="G30" s="41">
        <f t="shared" si="0"/>
        <v>45576</v>
      </c>
    </row>
    <row r="31" spans="1:7" s="30" customFormat="1" ht="30" x14ac:dyDescent="0.25">
      <c r="A31" s="151">
        <v>45546</v>
      </c>
      <c r="B31" s="152" t="s">
        <v>46</v>
      </c>
      <c r="C31" s="85" t="s">
        <v>32</v>
      </c>
      <c r="D31" s="87" t="s">
        <v>208</v>
      </c>
      <c r="E31" s="40" t="s">
        <v>43</v>
      </c>
      <c r="F31" s="38">
        <v>40120</v>
      </c>
      <c r="G31" s="41">
        <f t="shared" si="0"/>
        <v>45576</v>
      </c>
    </row>
    <row r="32" spans="1:7" s="30" customFormat="1" ht="30" x14ac:dyDescent="0.25">
      <c r="A32" s="151">
        <v>45546</v>
      </c>
      <c r="B32" s="152" t="s">
        <v>47</v>
      </c>
      <c r="C32" s="85" t="s">
        <v>32</v>
      </c>
      <c r="D32" s="87" t="s">
        <v>208</v>
      </c>
      <c r="E32" s="40" t="s">
        <v>43</v>
      </c>
      <c r="F32" s="38">
        <v>22195</v>
      </c>
      <c r="G32" s="41">
        <f t="shared" si="0"/>
        <v>45576</v>
      </c>
    </row>
    <row r="33" spans="1:7" s="31" customFormat="1" ht="30" x14ac:dyDescent="0.25">
      <c r="A33" s="151">
        <v>45546</v>
      </c>
      <c r="B33" s="152" t="s">
        <v>48</v>
      </c>
      <c r="C33" s="85" t="s">
        <v>32</v>
      </c>
      <c r="D33" s="87" t="s">
        <v>208</v>
      </c>
      <c r="E33" s="40" t="s">
        <v>43</v>
      </c>
      <c r="F33" s="38">
        <v>5192</v>
      </c>
      <c r="G33" s="22">
        <f t="shared" si="0"/>
        <v>45576</v>
      </c>
    </row>
    <row r="34" spans="1:7" s="153" customFormat="1" ht="30" x14ac:dyDescent="0.25">
      <c r="A34" s="151">
        <v>45575</v>
      </c>
      <c r="B34" s="152" t="s">
        <v>54</v>
      </c>
      <c r="C34" s="85" t="s">
        <v>32</v>
      </c>
      <c r="D34" s="87" t="s">
        <v>208</v>
      </c>
      <c r="E34" s="40" t="s">
        <v>43</v>
      </c>
      <c r="F34" s="38">
        <v>55106</v>
      </c>
      <c r="G34" s="41">
        <f t="shared" si="0"/>
        <v>45605</v>
      </c>
    </row>
    <row r="35" spans="1:7" s="153" customFormat="1" ht="30" x14ac:dyDescent="0.25">
      <c r="A35" s="151">
        <v>45575</v>
      </c>
      <c r="B35" s="152" t="s">
        <v>55</v>
      </c>
      <c r="C35" s="85" t="s">
        <v>32</v>
      </c>
      <c r="D35" s="87" t="s">
        <v>208</v>
      </c>
      <c r="E35" s="40" t="s">
        <v>43</v>
      </c>
      <c r="F35" s="38">
        <v>13688</v>
      </c>
      <c r="G35" s="41">
        <f t="shared" si="0"/>
        <v>45605</v>
      </c>
    </row>
    <row r="36" spans="1:7" s="153" customFormat="1" ht="30" x14ac:dyDescent="0.25">
      <c r="A36" s="151">
        <v>45575</v>
      </c>
      <c r="B36" s="152" t="s">
        <v>53</v>
      </c>
      <c r="C36" s="85" t="s">
        <v>32</v>
      </c>
      <c r="D36" s="87" t="s">
        <v>208</v>
      </c>
      <c r="E36" s="40" t="s">
        <v>43</v>
      </c>
      <c r="F36" s="38">
        <v>13688</v>
      </c>
      <c r="G36" s="41">
        <f t="shared" si="0"/>
        <v>45605</v>
      </c>
    </row>
    <row r="37" spans="1:7" s="153" customFormat="1" ht="30" x14ac:dyDescent="0.25">
      <c r="A37" s="151">
        <v>45609</v>
      </c>
      <c r="B37" s="152" t="s">
        <v>59</v>
      </c>
      <c r="C37" s="85" t="s">
        <v>32</v>
      </c>
      <c r="D37" s="87" t="s">
        <v>208</v>
      </c>
      <c r="E37" s="40" t="s">
        <v>43</v>
      </c>
      <c r="F37" s="38">
        <v>8378</v>
      </c>
      <c r="G37" s="41">
        <f t="shared" si="0"/>
        <v>45639</v>
      </c>
    </row>
    <row r="38" spans="1:7" s="30" customFormat="1" ht="30" x14ac:dyDescent="0.25">
      <c r="A38" s="151">
        <v>45609</v>
      </c>
      <c r="B38" s="152" t="s">
        <v>60</v>
      </c>
      <c r="C38" s="85" t="s">
        <v>32</v>
      </c>
      <c r="D38" s="87" t="s">
        <v>208</v>
      </c>
      <c r="E38" s="40" t="s">
        <v>43</v>
      </c>
      <c r="F38" s="38">
        <v>9086</v>
      </c>
      <c r="G38" s="41">
        <f t="shared" si="0"/>
        <v>45639</v>
      </c>
    </row>
    <row r="39" spans="1:7" s="30" customFormat="1" ht="30" x14ac:dyDescent="0.25">
      <c r="A39" s="151">
        <v>45609</v>
      </c>
      <c r="B39" s="152" t="s">
        <v>61</v>
      </c>
      <c r="C39" s="85" t="s">
        <v>32</v>
      </c>
      <c r="D39" s="87" t="s">
        <v>208</v>
      </c>
      <c r="E39" s="40" t="s">
        <v>43</v>
      </c>
      <c r="F39" s="38">
        <v>5900</v>
      </c>
      <c r="G39" s="41">
        <f t="shared" si="0"/>
        <v>45639</v>
      </c>
    </row>
    <row r="40" spans="1:7" s="153" customFormat="1" ht="30" x14ac:dyDescent="0.25">
      <c r="A40" s="151">
        <v>45673</v>
      </c>
      <c r="B40" s="152" t="s">
        <v>87</v>
      </c>
      <c r="C40" s="85" t="s">
        <v>32</v>
      </c>
      <c r="D40" s="87" t="s">
        <v>208</v>
      </c>
      <c r="E40" s="40" t="s">
        <v>43</v>
      </c>
      <c r="F40" s="38">
        <v>38232</v>
      </c>
      <c r="G40" s="41">
        <f t="shared" si="0"/>
        <v>45703</v>
      </c>
    </row>
    <row r="41" spans="1:7" s="153" customFormat="1" ht="30" x14ac:dyDescent="0.25">
      <c r="A41" s="151">
        <v>45673</v>
      </c>
      <c r="B41" s="152" t="s">
        <v>88</v>
      </c>
      <c r="C41" s="85" t="s">
        <v>32</v>
      </c>
      <c r="D41" s="87" t="s">
        <v>208</v>
      </c>
      <c r="E41" s="40" t="s">
        <v>43</v>
      </c>
      <c r="F41" s="35">
        <v>4150</v>
      </c>
      <c r="G41" s="41">
        <f t="shared" si="0"/>
        <v>45703</v>
      </c>
    </row>
    <row r="42" spans="1:7" s="153" customFormat="1" ht="30" x14ac:dyDescent="0.25">
      <c r="A42" s="151">
        <v>45673</v>
      </c>
      <c r="B42" s="152" t="s">
        <v>89</v>
      </c>
      <c r="C42" s="85" t="s">
        <v>32</v>
      </c>
      <c r="D42" s="87" t="s">
        <v>208</v>
      </c>
      <c r="E42" s="40" t="s">
        <v>43</v>
      </c>
      <c r="F42" s="38">
        <v>9558</v>
      </c>
      <c r="G42" s="41">
        <f t="shared" si="0"/>
        <v>45703</v>
      </c>
    </row>
    <row r="43" spans="1:7" s="153" customFormat="1" ht="30" x14ac:dyDescent="0.25">
      <c r="A43" s="151">
        <v>45673</v>
      </c>
      <c r="B43" s="152" t="s">
        <v>138</v>
      </c>
      <c r="C43" s="85" t="s">
        <v>32</v>
      </c>
      <c r="D43" s="87" t="s">
        <v>208</v>
      </c>
      <c r="E43" s="40" t="s">
        <v>43</v>
      </c>
      <c r="F43" s="38">
        <v>4366</v>
      </c>
      <c r="G43" s="41">
        <f t="shared" si="0"/>
        <v>45703</v>
      </c>
    </row>
    <row r="44" spans="1:7" s="153" customFormat="1" ht="30" x14ac:dyDescent="0.25">
      <c r="A44" s="151">
        <v>45673</v>
      </c>
      <c r="B44" s="152" t="s">
        <v>139</v>
      </c>
      <c r="C44" s="85" t="s">
        <v>32</v>
      </c>
      <c r="D44" s="87" t="s">
        <v>208</v>
      </c>
      <c r="E44" s="40" t="s">
        <v>43</v>
      </c>
      <c r="F44" s="38">
        <v>34692</v>
      </c>
      <c r="G44" s="41">
        <f t="shared" ref="G44:G79" si="1">A44+30</f>
        <v>45703</v>
      </c>
    </row>
    <row r="45" spans="1:7" s="153" customFormat="1" ht="30" x14ac:dyDescent="0.25">
      <c r="A45" s="151">
        <v>45751</v>
      </c>
      <c r="B45" s="152" t="s">
        <v>213</v>
      </c>
      <c r="C45" s="85" t="s">
        <v>212</v>
      </c>
      <c r="D45" s="87" t="s">
        <v>208</v>
      </c>
      <c r="E45" s="40" t="s">
        <v>43</v>
      </c>
      <c r="F45" s="38">
        <v>184870</v>
      </c>
      <c r="G45" s="41">
        <f t="shared" si="1"/>
        <v>45781</v>
      </c>
    </row>
    <row r="46" spans="1:7" s="30" customFormat="1" ht="30" x14ac:dyDescent="0.25">
      <c r="A46" s="151">
        <v>45751</v>
      </c>
      <c r="B46" s="152" t="s">
        <v>215</v>
      </c>
      <c r="C46" s="85" t="s">
        <v>212</v>
      </c>
      <c r="D46" s="87" t="s">
        <v>208</v>
      </c>
      <c r="E46" s="40" t="s">
        <v>43</v>
      </c>
      <c r="F46" s="38">
        <v>106082</v>
      </c>
      <c r="G46" s="41">
        <f t="shared" si="1"/>
        <v>45781</v>
      </c>
    </row>
    <row r="47" spans="1:7" s="30" customFormat="1" ht="30" x14ac:dyDescent="0.25">
      <c r="A47" s="151">
        <v>45751</v>
      </c>
      <c r="B47" s="152" t="s">
        <v>217</v>
      </c>
      <c r="C47" s="85" t="s">
        <v>212</v>
      </c>
      <c r="D47" s="87" t="s">
        <v>208</v>
      </c>
      <c r="E47" s="40" t="s">
        <v>43</v>
      </c>
      <c r="F47" s="38">
        <v>160244</v>
      </c>
      <c r="G47" s="41">
        <f t="shared" si="1"/>
        <v>45781</v>
      </c>
    </row>
    <row r="48" spans="1:7" s="30" customFormat="1" ht="30" x14ac:dyDescent="0.25">
      <c r="A48" s="151">
        <v>45751</v>
      </c>
      <c r="B48" s="152" t="s">
        <v>218</v>
      </c>
      <c r="C48" s="85" t="s">
        <v>212</v>
      </c>
      <c r="D48" s="87" t="s">
        <v>208</v>
      </c>
      <c r="E48" s="40" t="s">
        <v>43</v>
      </c>
      <c r="F48" s="38">
        <v>122248</v>
      </c>
      <c r="G48" s="41">
        <f t="shared" si="1"/>
        <v>45781</v>
      </c>
    </row>
    <row r="49" spans="1:7" s="30" customFormat="1" ht="30" x14ac:dyDescent="0.25">
      <c r="A49" s="151">
        <v>45755</v>
      </c>
      <c r="B49" s="152" t="s">
        <v>219</v>
      </c>
      <c r="C49" s="85" t="s">
        <v>212</v>
      </c>
      <c r="D49" s="87" t="s">
        <v>208</v>
      </c>
      <c r="E49" s="40" t="s">
        <v>43</v>
      </c>
      <c r="F49" s="38">
        <v>216412</v>
      </c>
      <c r="G49" s="41">
        <f t="shared" si="1"/>
        <v>45785</v>
      </c>
    </row>
    <row r="50" spans="1:7" s="153" customFormat="1" ht="18.75" customHeight="1" x14ac:dyDescent="0.25">
      <c r="A50" s="151">
        <v>45774</v>
      </c>
      <c r="B50" s="152" t="s">
        <v>374</v>
      </c>
      <c r="C50" s="85" t="s">
        <v>373</v>
      </c>
      <c r="D50" s="87" t="s">
        <v>375</v>
      </c>
      <c r="E50" s="40" t="s">
        <v>377</v>
      </c>
      <c r="F50" s="38">
        <v>4074.64</v>
      </c>
      <c r="G50" s="41">
        <f t="shared" si="1"/>
        <v>45804</v>
      </c>
    </row>
    <row r="51" spans="1:7" s="30" customFormat="1" ht="19.5" customHeight="1" x14ac:dyDescent="0.25">
      <c r="A51" s="151">
        <v>45774</v>
      </c>
      <c r="B51" s="152" t="s">
        <v>376</v>
      </c>
      <c r="C51" s="85" t="s">
        <v>373</v>
      </c>
      <c r="D51" s="87" t="s">
        <v>375</v>
      </c>
      <c r="E51" s="40" t="s">
        <v>377</v>
      </c>
      <c r="F51" s="38">
        <v>8142.6</v>
      </c>
      <c r="G51" s="41">
        <f t="shared" si="1"/>
        <v>45804</v>
      </c>
    </row>
    <row r="52" spans="1:7" s="30" customFormat="1" ht="30" x14ac:dyDescent="0.25">
      <c r="A52" s="142">
        <v>45727</v>
      </c>
      <c r="B52" s="154" t="s">
        <v>141</v>
      </c>
      <c r="C52" s="95" t="s">
        <v>140</v>
      </c>
      <c r="D52" s="149" t="s">
        <v>142</v>
      </c>
      <c r="E52" s="40" t="s">
        <v>11</v>
      </c>
      <c r="F52" s="38">
        <v>136883.51999999999</v>
      </c>
      <c r="G52" s="41">
        <f t="shared" si="1"/>
        <v>45757</v>
      </c>
    </row>
    <row r="53" spans="1:7" s="30" customFormat="1" ht="30" x14ac:dyDescent="0.25">
      <c r="A53" s="142">
        <v>45754</v>
      </c>
      <c r="B53" s="154" t="s">
        <v>221</v>
      </c>
      <c r="C53" s="95" t="s">
        <v>140</v>
      </c>
      <c r="D53" s="149" t="s">
        <v>222</v>
      </c>
      <c r="E53" s="40" t="s">
        <v>11</v>
      </c>
      <c r="F53" s="38">
        <v>114069.6</v>
      </c>
      <c r="G53" s="41">
        <f t="shared" si="1"/>
        <v>45784</v>
      </c>
    </row>
    <row r="54" spans="1:7" s="30" customFormat="1" x14ac:dyDescent="0.25">
      <c r="A54" s="151">
        <v>45755</v>
      </c>
      <c r="B54" s="152" t="s">
        <v>225</v>
      </c>
      <c r="C54" s="85" t="s">
        <v>224</v>
      </c>
      <c r="D54" s="87" t="s">
        <v>226</v>
      </c>
      <c r="E54" s="40" t="s">
        <v>11</v>
      </c>
      <c r="F54" s="38">
        <v>23801.51</v>
      </c>
      <c r="G54" s="41">
        <f t="shared" si="1"/>
        <v>45785</v>
      </c>
    </row>
    <row r="55" spans="1:7" s="30" customFormat="1" ht="30" x14ac:dyDescent="0.25">
      <c r="A55" s="151">
        <v>45754</v>
      </c>
      <c r="B55" s="154" t="s">
        <v>229</v>
      </c>
      <c r="C55" s="85" t="s">
        <v>228</v>
      </c>
      <c r="D55" s="87" t="s">
        <v>230</v>
      </c>
      <c r="E55" s="42" t="s">
        <v>84</v>
      </c>
      <c r="F55" s="38">
        <v>24780</v>
      </c>
      <c r="G55" s="41">
        <f t="shared" si="1"/>
        <v>45784</v>
      </c>
    </row>
    <row r="56" spans="1:7" s="30" customFormat="1" ht="30" x14ac:dyDescent="0.25">
      <c r="A56" s="142">
        <v>45777</v>
      </c>
      <c r="B56" s="152" t="s">
        <v>233</v>
      </c>
      <c r="C56" s="85" t="s">
        <v>232</v>
      </c>
      <c r="D56" s="29" t="s">
        <v>234</v>
      </c>
      <c r="E56" s="34" t="s">
        <v>173</v>
      </c>
      <c r="F56" s="32">
        <v>45430</v>
      </c>
      <c r="G56" s="41">
        <f t="shared" si="1"/>
        <v>45807</v>
      </c>
    </row>
    <row r="57" spans="1:7" s="30" customFormat="1" ht="30" x14ac:dyDescent="0.25">
      <c r="A57" s="142">
        <v>45719</v>
      </c>
      <c r="B57" s="152" t="s">
        <v>143</v>
      </c>
      <c r="C57" s="85" t="s">
        <v>123</v>
      </c>
      <c r="D57" s="29" t="s">
        <v>235</v>
      </c>
      <c r="E57" s="36" t="s">
        <v>136</v>
      </c>
      <c r="F57" s="32">
        <v>4873.3999999999996</v>
      </c>
      <c r="G57" s="41">
        <f t="shared" si="1"/>
        <v>45749</v>
      </c>
    </row>
    <row r="58" spans="1:7" s="30" customFormat="1" x14ac:dyDescent="0.25">
      <c r="A58" s="142">
        <v>44958</v>
      </c>
      <c r="B58" s="98" t="s">
        <v>20</v>
      </c>
      <c r="C58" s="85" t="s">
        <v>30</v>
      </c>
      <c r="D58" s="29" t="s">
        <v>237</v>
      </c>
      <c r="E58" s="40" t="s">
        <v>21</v>
      </c>
      <c r="F58" s="32">
        <v>3012.5</v>
      </c>
      <c r="G58" s="41">
        <f t="shared" si="1"/>
        <v>44988</v>
      </c>
    </row>
    <row r="59" spans="1:7" s="30" customFormat="1" x14ac:dyDescent="0.25">
      <c r="A59" s="142">
        <v>44985</v>
      </c>
      <c r="B59" s="98" t="s">
        <v>22</v>
      </c>
      <c r="C59" s="85" t="s">
        <v>30</v>
      </c>
      <c r="D59" s="29" t="s">
        <v>237</v>
      </c>
      <c r="E59" s="40" t="s">
        <v>21</v>
      </c>
      <c r="F59" s="43">
        <v>15747.19</v>
      </c>
      <c r="G59" s="41">
        <f t="shared" si="1"/>
        <v>45015</v>
      </c>
    </row>
    <row r="60" spans="1:7" s="30" customFormat="1" x14ac:dyDescent="0.25">
      <c r="A60" s="155">
        <v>45777</v>
      </c>
      <c r="B60" s="156" t="s">
        <v>381</v>
      </c>
      <c r="C60" s="104" t="s">
        <v>380</v>
      </c>
      <c r="D60" s="150" t="s">
        <v>382</v>
      </c>
      <c r="E60" s="40" t="s">
        <v>21</v>
      </c>
      <c r="F60" s="43">
        <v>1844.34</v>
      </c>
      <c r="G60" s="41">
        <f t="shared" si="1"/>
        <v>45807</v>
      </c>
    </row>
    <row r="61" spans="1:7" s="30" customFormat="1" x14ac:dyDescent="0.25">
      <c r="A61" s="155">
        <v>45777</v>
      </c>
      <c r="B61" s="152" t="s">
        <v>383</v>
      </c>
      <c r="C61" s="85" t="s">
        <v>380</v>
      </c>
      <c r="D61" s="47" t="s">
        <v>384</v>
      </c>
      <c r="E61" s="40" t="s">
        <v>21</v>
      </c>
      <c r="F61" s="43">
        <v>46694.720000000001</v>
      </c>
      <c r="G61" s="41">
        <f t="shared" si="1"/>
        <v>45807</v>
      </c>
    </row>
    <row r="62" spans="1:7" s="30" customFormat="1" x14ac:dyDescent="0.25">
      <c r="A62" s="155">
        <v>45777</v>
      </c>
      <c r="B62" s="152" t="s">
        <v>385</v>
      </c>
      <c r="C62" s="85" t="s">
        <v>380</v>
      </c>
      <c r="D62" s="47" t="s">
        <v>386</v>
      </c>
      <c r="E62" s="40" t="s">
        <v>21</v>
      </c>
      <c r="F62" s="43">
        <v>24354.6</v>
      </c>
      <c r="G62" s="41">
        <f t="shared" si="1"/>
        <v>45807</v>
      </c>
    </row>
    <row r="63" spans="1:7" s="30" customFormat="1" x14ac:dyDescent="0.25">
      <c r="A63" s="155">
        <v>45777</v>
      </c>
      <c r="B63" s="152" t="s">
        <v>387</v>
      </c>
      <c r="C63" s="85" t="s">
        <v>380</v>
      </c>
      <c r="D63" s="47" t="s">
        <v>388</v>
      </c>
      <c r="E63" s="40" t="s">
        <v>21</v>
      </c>
      <c r="F63" s="43">
        <v>491</v>
      </c>
      <c r="G63" s="41">
        <f t="shared" si="1"/>
        <v>45807</v>
      </c>
    </row>
    <row r="64" spans="1:7" s="30" customFormat="1" x14ac:dyDescent="0.25">
      <c r="A64" s="151">
        <v>45649</v>
      </c>
      <c r="B64" s="152" t="s">
        <v>69</v>
      </c>
      <c r="C64" s="85" t="s">
        <v>68</v>
      </c>
      <c r="D64" s="87" t="s">
        <v>239</v>
      </c>
      <c r="E64" s="36" t="s">
        <v>120</v>
      </c>
      <c r="F64" s="33">
        <v>188569.9</v>
      </c>
      <c r="G64" s="41">
        <f t="shared" si="1"/>
        <v>45679</v>
      </c>
    </row>
    <row r="65" spans="1:7" s="30" customFormat="1" ht="30" x14ac:dyDescent="0.25">
      <c r="A65" s="151">
        <v>45775</v>
      </c>
      <c r="B65" s="152" t="s">
        <v>242</v>
      </c>
      <c r="C65" s="85" t="s">
        <v>241</v>
      </c>
      <c r="D65" s="87" t="s">
        <v>243</v>
      </c>
      <c r="E65" s="42" t="s">
        <v>122</v>
      </c>
      <c r="F65" s="38">
        <v>21830</v>
      </c>
      <c r="G65" s="41">
        <f t="shared" si="1"/>
        <v>45805</v>
      </c>
    </row>
    <row r="66" spans="1:7" s="30" customFormat="1" ht="30" x14ac:dyDescent="0.25">
      <c r="A66" s="151">
        <v>45762</v>
      </c>
      <c r="B66" s="152" t="s">
        <v>93</v>
      </c>
      <c r="C66" s="85" t="s">
        <v>246</v>
      </c>
      <c r="D66" s="87" t="s">
        <v>247</v>
      </c>
      <c r="E66" s="40" t="s">
        <v>27</v>
      </c>
      <c r="F66" s="38">
        <v>35400</v>
      </c>
      <c r="G66" s="41">
        <f t="shared" si="1"/>
        <v>45792</v>
      </c>
    </row>
    <row r="67" spans="1:7" s="30" customFormat="1" ht="30" x14ac:dyDescent="0.25">
      <c r="A67" s="151">
        <v>45687</v>
      </c>
      <c r="B67" s="152" t="s">
        <v>91</v>
      </c>
      <c r="C67" s="85" t="s">
        <v>90</v>
      </c>
      <c r="D67" s="87" t="s">
        <v>92</v>
      </c>
      <c r="E67" s="40" t="s">
        <v>27</v>
      </c>
      <c r="F67" s="38">
        <v>93920.01</v>
      </c>
      <c r="G67" s="41">
        <f t="shared" si="1"/>
        <v>45717</v>
      </c>
    </row>
    <row r="68" spans="1:7" s="30" customFormat="1" ht="45" x14ac:dyDescent="0.25">
      <c r="A68" s="151">
        <v>45671</v>
      </c>
      <c r="B68" s="152" t="s">
        <v>145</v>
      </c>
      <c r="C68" s="85" t="s">
        <v>124</v>
      </c>
      <c r="D68" s="87" t="s">
        <v>250</v>
      </c>
      <c r="E68" s="36" t="s">
        <v>135</v>
      </c>
      <c r="F68" s="38">
        <v>543455</v>
      </c>
      <c r="G68" s="41">
        <f t="shared" si="1"/>
        <v>45701</v>
      </c>
    </row>
    <row r="69" spans="1:7" s="30" customFormat="1" ht="45" x14ac:dyDescent="0.25">
      <c r="A69" s="151">
        <v>45705</v>
      </c>
      <c r="B69" s="152" t="s">
        <v>125</v>
      </c>
      <c r="C69" s="85" t="s">
        <v>124</v>
      </c>
      <c r="D69" s="87" t="s">
        <v>252</v>
      </c>
      <c r="E69" s="36" t="s">
        <v>135</v>
      </c>
      <c r="F69" s="38">
        <v>376231.4</v>
      </c>
      <c r="G69" s="41">
        <f t="shared" si="1"/>
        <v>45735</v>
      </c>
    </row>
    <row r="70" spans="1:7" s="30" customFormat="1" ht="45" x14ac:dyDescent="0.25">
      <c r="A70" s="151">
        <v>45735</v>
      </c>
      <c r="B70" s="152" t="s">
        <v>144</v>
      </c>
      <c r="C70" s="85" t="s">
        <v>124</v>
      </c>
      <c r="D70" s="87" t="s">
        <v>254</v>
      </c>
      <c r="E70" s="36" t="s">
        <v>135</v>
      </c>
      <c r="F70" s="157">
        <v>329403.51</v>
      </c>
      <c r="G70" s="41">
        <f t="shared" si="1"/>
        <v>45765</v>
      </c>
    </row>
    <row r="71" spans="1:7" s="30" customFormat="1" ht="45" x14ac:dyDescent="0.25">
      <c r="A71" s="151">
        <v>45749</v>
      </c>
      <c r="B71" s="152" t="s">
        <v>255</v>
      </c>
      <c r="C71" s="85" t="s">
        <v>124</v>
      </c>
      <c r="D71" s="87" t="s">
        <v>256</v>
      </c>
      <c r="E71" s="36" t="s">
        <v>135</v>
      </c>
      <c r="F71" s="38">
        <v>35895</v>
      </c>
      <c r="G71" s="41">
        <f t="shared" si="1"/>
        <v>45779</v>
      </c>
    </row>
    <row r="72" spans="1:7" s="30" customFormat="1" ht="30" x14ac:dyDescent="0.25">
      <c r="A72" s="151">
        <v>45653</v>
      </c>
      <c r="B72" s="98" t="s">
        <v>71</v>
      </c>
      <c r="C72" s="85" t="s">
        <v>70</v>
      </c>
      <c r="D72" s="87" t="s">
        <v>258</v>
      </c>
      <c r="E72" s="37" t="s">
        <v>58</v>
      </c>
      <c r="F72" s="38">
        <v>99595</v>
      </c>
      <c r="G72" s="41">
        <f t="shared" si="1"/>
        <v>45683</v>
      </c>
    </row>
    <row r="73" spans="1:7" s="30" customFormat="1" ht="45" x14ac:dyDescent="0.25">
      <c r="A73" s="151">
        <v>45736</v>
      </c>
      <c r="B73" s="152" t="s">
        <v>147</v>
      </c>
      <c r="C73" s="85" t="s">
        <v>146</v>
      </c>
      <c r="D73" s="49" t="s">
        <v>259</v>
      </c>
      <c r="E73" s="45" t="s">
        <v>175</v>
      </c>
      <c r="F73" s="38">
        <v>233404</v>
      </c>
      <c r="G73" s="41">
        <f t="shared" si="1"/>
        <v>45766</v>
      </c>
    </row>
    <row r="74" spans="1:7" s="30" customFormat="1" ht="30" x14ac:dyDescent="0.25">
      <c r="A74" s="143">
        <v>45546</v>
      </c>
      <c r="B74" s="48" t="s">
        <v>51</v>
      </c>
      <c r="C74" s="46" t="s">
        <v>49</v>
      </c>
      <c r="D74" s="49" t="s">
        <v>50</v>
      </c>
      <c r="E74" s="40" t="s">
        <v>24</v>
      </c>
      <c r="F74" s="38">
        <v>34450</v>
      </c>
      <c r="G74" s="41">
        <f t="shared" si="1"/>
        <v>45576</v>
      </c>
    </row>
    <row r="75" spans="1:7" s="30" customFormat="1" ht="30" x14ac:dyDescent="0.25">
      <c r="A75" s="143">
        <v>45561</v>
      </c>
      <c r="B75" s="48" t="s">
        <v>52</v>
      </c>
      <c r="C75" s="46" t="s">
        <v>49</v>
      </c>
      <c r="D75" s="49" t="s">
        <v>50</v>
      </c>
      <c r="E75" s="40" t="s">
        <v>24</v>
      </c>
      <c r="F75" s="38">
        <v>64105</v>
      </c>
      <c r="G75" s="41">
        <f t="shared" si="1"/>
        <v>45591</v>
      </c>
    </row>
    <row r="76" spans="1:7" s="30" customFormat="1" x14ac:dyDescent="0.25">
      <c r="A76" s="143">
        <v>45609</v>
      </c>
      <c r="B76" s="48" t="s">
        <v>62</v>
      </c>
      <c r="C76" s="46" t="s">
        <v>49</v>
      </c>
      <c r="D76" s="49" t="s">
        <v>63</v>
      </c>
      <c r="E76" s="40" t="s">
        <v>24</v>
      </c>
      <c r="F76" s="38">
        <v>148326</v>
      </c>
      <c r="G76" s="41">
        <f t="shared" si="1"/>
        <v>45639</v>
      </c>
    </row>
    <row r="77" spans="1:7" s="30" customFormat="1" ht="45" x14ac:dyDescent="0.25">
      <c r="A77" s="151">
        <v>45264</v>
      </c>
      <c r="B77" s="152" t="s">
        <v>23</v>
      </c>
      <c r="C77" s="87" t="s">
        <v>31</v>
      </c>
      <c r="D77" s="87" t="s">
        <v>263</v>
      </c>
      <c r="E77" s="36" t="s">
        <v>133</v>
      </c>
      <c r="F77" s="38">
        <v>18090</v>
      </c>
      <c r="G77" s="41">
        <f t="shared" si="1"/>
        <v>45294</v>
      </c>
    </row>
    <row r="78" spans="1:7" s="30" customFormat="1" ht="45" x14ac:dyDescent="0.25">
      <c r="A78" s="151">
        <v>45629</v>
      </c>
      <c r="B78" s="152" t="s">
        <v>72</v>
      </c>
      <c r="C78" s="102" t="s">
        <v>31</v>
      </c>
      <c r="D78" s="102" t="s">
        <v>264</v>
      </c>
      <c r="E78" s="36" t="s">
        <v>133</v>
      </c>
      <c r="F78" s="38">
        <v>19398.400000000001</v>
      </c>
      <c r="G78" s="41">
        <f t="shared" si="1"/>
        <v>45659</v>
      </c>
    </row>
    <row r="79" spans="1:7" s="30" customFormat="1" ht="30" x14ac:dyDescent="0.25">
      <c r="A79" s="151">
        <v>45411</v>
      </c>
      <c r="B79" s="152" t="s">
        <v>266</v>
      </c>
      <c r="C79" s="85" t="s">
        <v>94</v>
      </c>
      <c r="D79" s="87" t="s">
        <v>267</v>
      </c>
      <c r="E79" s="37" t="s">
        <v>58</v>
      </c>
      <c r="F79" s="38">
        <v>55695.76</v>
      </c>
      <c r="G79" s="41">
        <f t="shared" si="1"/>
        <v>45441</v>
      </c>
    </row>
    <row r="80" spans="1:7" s="30" customFormat="1" ht="30" x14ac:dyDescent="0.25">
      <c r="A80" s="151">
        <v>45457</v>
      </c>
      <c r="B80" s="152" t="s">
        <v>95</v>
      </c>
      <c r="C80" s="85" t="s">
        <v>94</v>
      </c>
      <c r="D80" s="87" t="s">
        <v>267</v>
      </c>
      <c r="E80" s="37" t="s">
        <v>58</v>
      </c>
      <c r="F80" s="33">
        <v>111707.15</v>
      </c>
      <c r="G80" s="41">
        <f t="shared" ref="G80:G112" si="2">A80+30</f>
        <v>45487</v>
      </c>
    </row>
    <row r="81" spans="1:7" s="30" customFormat="1" x14ac:dyDescent="0.25">
      <c r="A81" s="155">
        <v>45667</v>
      </c>
      <c r="B81" s="158" t="s">
        <v>97</v>
      </c>
      <c r="C81" s="104" t="s">
        <v>96</v>
      </c>
      <c r="D81" s="105" t="s">
        <v>239</v>
      </c>
      <c r="E81" s="42" t="s">
        <v>84</v>
      </c>
      <c r="F81" s="33">
        <v>134512.63</v>
      </c>
      <c r="G81" s="41">
        <f t="shared" si="2"/>
        <v>45697</v>
      </c>
    </row>
    <row r="82" spans="1:7" s="30" customFormat="1" ht="30" x14ac:dyDescent="0.25">
      <c r="A82" s="142">
        <v>45719</v>
      </c>
      <c r="B82" s="152" t="s">
        <v>148</v>
      </c>
      <c r="C82" s="85" t="s">
        <v>271</v>
      </c>
      <c r="D82" s="29" t="s">
        <v>272</v>
      </c>
      <c r="E82" s="36" t="s">
        <v>137</v>
      </c>
      <c r="F82" s="38">
        <v>11280.8</v>
      </c>
      <c r="G82" s="41">
        <f t="shared" si="2"/>
        <v>45749</v>
      </c>
    </row>
    <row r="83" spans="1:7" ht="30" x14ac:dyDescent="0.25">
      <c r="A83" s="142">
        <v>45723</v>
      </c>
      <c r="B83" s="152" t="s">
        <v>149</v>
      </c>
      <c r="C83" s="85" t="s">
        <v>271</v>
      </c>
      <c r="D83" s="29" t="s">
        <v>272</v>
      </c>
      <c r="E83" s="36" t="s">
        <v>137</v>
      </c>
      <c r="F83" s="38">
        <v>53100</v>
      </c>
      <c r="G83" s="41">
        <f t="shared" si="2"/>
        <v>45753</v>
      </c>
    </row>
    <row r="84" spans="1:7" ht="30" x14ac:dyDescent="0.25">
      <c r="A84" s="142">
        <v>45726</v>
      </c>
      <c r="B84" s="152" t="s">
        <v>151</v>
      </c>
      <c r="C84" s="85" t="s">
        <v>271</v>
      </c>
      <c r="D84" s="29" t="s">
        <v>272</v>
      </c>
      <c r="E84" s="36" t="s">
        <v>137</v>
      </c>
      <c r="F84" s="38">
        <v>12331</v>
      </c>
      <c r="G84" s="41">
        <f t="shared" si="2"/>
        <v>45756</v>
      </c>
    </row>
    <row r="85" spans="1:7" ht="30" x14ac:dyDescent="0.25">
      <c r="A85" s="142">
        <v>45741</v>
      </c>
      <c r="B85" s="152" t="s">
        <v>150</v>
      </c>
      <c r="C85" s="85" t="s">
        <v>271</v>
      </c>
      <c r="D85" s="29" t="s">
        <v>272</v>
      </c>
      <c r="E85" s="36" t="s">
        <v>137</v>
      </c>
      <c r="F85" s="38">
        <v>11853.1</v>
      </c>
      <c r="G85" s="41">
        <f t="shared" si="2"/>
        <v>45771</v>
      </c>
    </row>
    <row r="86" spans="1:7" ht="30" x14ac:dyDescent="0.25">
      <c r="A86" s="151">
        <v>45698</v>
      </c>
      <c r="B86" s="154" t="s">
        <v>153</v>
      </c>
      <c r="C86" s="109" t="s">
        <v>152</v>
      </c>
      <c r="D86" s="102" t="s">
        <v>275</v>
      </c>
      <c r="E86" s="34" t="s">
        <v>173</v>
      </c>
      <c r="F86" s="38">
        <v>28320</v>
      </c>
      <c r="G86" s="41">
        <f t="shared" si="2"/>
        <v>45728</v>
      </c>
    </row>
    <row r="87" spans="1:7" ht="30" x14ac:dyDescent="0.25">
      <c r="A87" s="151">
        <v>45770</v>
      </c>
      <c r="B87" s="152" t="s">
        <v>278</v>
      </c>
      <c r="C87" s="85" t="s">
        <v>277</v>
      </c>
      <c r="D87" s="87" t="s">
        <v>279</v>
      </c>
      <c r="E87" s="42" t="s">
        <v>370</v>
      </c>
      <c r="F87" s="38">
        <v>16132.96</v>
      </c>
      <c r="G87" s="41">
        <f t="shared" si="2"/>
        <v>45800</v>
      </c>
    </row>
    <row r="88" spans="1:7" ht="30" x14ac:dyDescent="0.25">
      <c r="A88" s="151">
        <v>45729</v>
      </c>
      <c r="B88" s="152" t="s">
        <v>155</v>
      </c>
      <c r="C88" s="85" t="s">
        <v>154</v>
      </c>
      <c r="D88" s="29" t="s">
        <v>281</v>
      </c>
      <c r="E88" s="36" t="s">
        <v>135</v>
      </c>
      <c r="F88" s="38">
        <v>447500.03</v>
      </c>
      <c r="G88" s="41">
        <f t="shared" si="2"/>
        <v>45759</v>
      </c>
    </row>
    <row r="89" spans="1:7" x14ac:dyDescent="0.25">
      <c r="A89" s="142">
        <v>45755</v>
      </c>
      <c r="B89" s="152" t="s">
        <v>284</v>
      </c>
      <c r="C89" s="85" t="s">
        <v>283</v>
      </c>
      <c r="D89" s="87" t="s">
        <v>285</v>
      </c>
      <c r="E89" s="42" t="s">
        <v>84</v>
      </c>
      <c r="F89" s="38">
        <v>171973.2</v>
      </c>
      <c r="G89" s="41">
        <f t="shared" si="2"/>
        <v>45785</v>
      </c>
    </row>
    <row r="90" spans="1:7" ht="30" x14ac:dyDescent="0.25">
      <c r="A90" s="142">
        <v>45762</v>
      </c>
      <c r="B90" s="152" t="s">
        <v>390</v>
      </c>
      <c r="C90" s="85" t="s">
        <v>389</v>
      </c>
      <c r="D90" s="159" t="s">
        <v>391</v>
      </c>
      <c r="E90" s="34" t="s">
        <v>173</v>
      </c>
      <c r="F90" s="107">
        <v>361495.53</v>
      </c>
      <c r="G90" s="41">
        <f t="shared" si="2"/>
        <v>45792</v>
      </c>
    </row>
    <row r="91" spans="1:7" ht="30" x14ac:dyDescent="0.25">
      <c r="A91" s="151">
        <v>45721</v>
      </c>
      <c r="B91" s="152" t="s">
        <v>74</v>
      </c>
      <c r="C91" s="46" t="s">
        <v>73</v>
      </c>
      <c r="D91" s="49" t="s">
        <v>287</v>
      </c>
      <c r="E91" s="40" t="s">
        <v>24</v>
      </c>
      <c r="F91" s="33">
        <v>97940</v>
      </c>
      <c r="G91" s="41">
        <f t="shared" si="2"/>
        <v>45751</v>
      </c>
    </row>
    <row r="92" spans="1:7" ht="30" x14ac:dyDescent="0.25">
      <c r="A92" s="142">
        <v>45663</v>
      </c>
      <c r="B92" s="152" t="s">
        <v>99</v>
      </c>
      <c r="C92" s="85" t="s">
        <v>98</v>
      </c>
      <c r="D92" s="87" t="s">
        <v>289</v>
      </c>
      <c r="E92" s="42" t="s">
        <v>84</v>
      </c>
      <c r="F92" s="43">
        <v>113870</v>
      </c>
      <c r="G92" s="41">
        <f t="shared" si="2"/>
        <v>45693</v>
      </c>
    </row>
    <row r="93" spans="1:7" ht="45" x14ac:dyDescent="0.25">
      <c r="A93" s="142">
        <v>45775</v>
      </c>
      <c r="B93" s="152" t="s">
        <v>291</v>
      </c>
      <c r="C93" s="85" t="s">
        <v>98</v>
      </c>
      <c r="D93" s="87" t="s">
        <v>292</v>
      </c>
      <c r="E93" s="148" t="s">
        <v>371</v>
      </c>
      <c r="F93" s="160">
        <v>249688</v>
      </c>
      <c r="G93" s="41">
        <f t="shared" si="2"/>
        <v>45805</v>
      </c>
    </row>
    <row r="94" spans="1:7" ht="30" x14ac:dyDescent="0.25">
      <c r="A94" s="151">
        <v>45712</v>
      </c>
      <c r="B94" s="152" t="s">
        <v>157</v>
      </c>
      <c r="C94" s="85" t="s">
        <v>156</v>
      </c>
      <c r="D94" s="87" t="s">
        <v>293</v>
      </c>
      <c r="E94" s="40" t="s">
        <v>43</v>
      </c>
      <c r="F94" s="43">
        <v>11658.4</v>
      </c>
      <c r="G94" s="41">
        <f t="shared" si="2"/>
        <v>45742</v>
      </c>
    </row>
    <row r="95" spans="1:7" ht="30" x14ac:dyDescent="0.25">
      <c r="A95" s="151">
        <v>45712</v>
      </c>
      <c r="B95" s="152" t="s">
        <v>158</v>
      </c>
      <c r="C95" s="85" t="s">
        <v>156</v>
      </c>
      <c r="D95" s="87" t="s">
        <v>293</v>
      </c>
      <c r="E95" s="40" t="s">
        <v>43</v>
      </c>
      <c r="F95" s="43">
        <v>3882.2</v>
      </c>
      <c r="G95" s="41">
        <f t="shared" si="2"/>
        <v>45742</v>
      </c>
    </row>
    <row r="96" spans="1:7" ht="30" x14ac:dyDescent="0.25">
      <c r="A96" s="151">
        <v>45743</v>
      </c>
      <c r="B96" s="152" t="s">
        <v>295</v>
      </c>
      <c r="C96" s="85" t="s">
        <v>156</v>
      </c>
      <c r="D96" s="87" t="s">
        <v>293</v>
      </c>
      <c r="E96" s="40" t="s">
        <v>43</v>
      </c>
      <c r="F96" s="43">
        <v>3333.5</v>
      </c>
      <c r="G96" s="41">
        <f t="shared" si="2"/>
        <v>45773</v>
      </c>
    </row>
    <row r="97" spans="1:7" ht="30" x14ac:dyDescent="0.25">
      <c r="A97" s="151">
        <v>45762</v>
      </c>
      <c r="B97" s="152" t="s">
        <v>296</v>
      </c>
      <c r="C97" s="85" t="s">
        <v>156</v>
      </c>
      <c r="D97" s="87" t="s">
        <v>293</v>
      </c>
      <c r="E97" s="40" t="s">
        <v>43</v>
      </c>
      <c r="F97" s="43">
        <v>4071</v>
      </c>
      <c r="G97" s="41">
        <f t="shared" si="2"/>
        <v>45792</v>
      </c>
    </row>
    <row r="98" spans="1:7" ht="30" x14ac:dyDescent="0.25">
      <c r="A98" s="142">
        <v>45685</v>
      </c>
      <c r="B98" s="152" t="s">
        <v>101</v>
      </c>
      <c r="C98" s="85" t="s">
        <v>100</v>
      </c>
      <c r="D98" s="29" t="s">
        <v>297</v>
      </c>
      <c r="E98" s="36" t="s">
        <v>121</v>
      </c>
      <c r="F98" s="43">
        <v>349421.6</v>
      </c>
      <c r="G98" s="41">
        <f t="shared" si="2"/>
        <v>45715</v>
      </c>
    </row>
    <row r="99" spans="1:7" x14ac:dyDescent="0.25">
      <c r="A99" s="142">
        <v>45719</v>
      </c>
      <c r="B99" s="152" t="s">
        <v>159</v>
      </c>
      <c r="C99" s="85" t="s">
        <v>100</v>
      </c>
      <c r="D99" s="29" t="s">
        <v>298</v>
      </c>
      <c r="E99" s="36" t="s">
        <v>121</v>
      </c>
      <c r="F99" s="43">
        <v>17464</v>
      </c>
      <c r="G99" s="41">
        <f t="shared" si="2"/>
        <v>45749</v>
      </c>
    </row>
    <row r="100" spans="1:7" ht="30" x14ac:dyDescent="0.25">
      <c r="A100" s="151">
        <v>45754</v>
      </c>
      <c r="B100" s="152" t="s">
        <v>301</v>
      </c>
      <c r="C100" s="85" t="s">
        <v>300</v>
      </c>
      <c r="D100" s="87" t="s">
        <v>302</v>
      </c>
      <c r="E100" s="40" t="s">
        <v>27</v>
      </c>
      <c r="F100" s="43">
        <v>65000</v>
      </c>
      <c r="G100" s="41">
        <f t="shared" si="2"/>
        <v>45784</v>
      </c>
    </row>
    <row r="101" spans="1:7" x14ac:dyDescent="0.25">
      <c r="A101" s="142">
        <v>45645</v>
      </c>
      <c r="B101" s="152" t="s">
        <v>76</v>
      </c>
      <c r="C101" s="85" t="s">
        <v>75</v>
      </c>
      <c r="D101" s="87" t="s">
        <v>239</v>
      </c>
      <c r="E101" s="42" t="s">
        <v>84</v>
      </c>
      <c r="F101" s="43">
        <v>47108.88</v>
      </c>
      <c r="G101" s="41">
        <f t="shared" si="2"/>
        <v>45675</v>
      </c>
    </row>
    <row r="102" spans="1:7" ht="30" x14ac:dyDescent="0.25">
      <c r="A102" s="151">
        <v>45649</v>
      </c>
      <c r="B102" s="152" t="s">
        <v>77</v>
      </c>
      <c r="C102" s="85" t="s">
        <v>56</v>
      </c>
      <c r="D102" s="87" t="s">
        <v>304</v>
      </c>
      <c r="E102" s="40" t="s">
        <v>57</v>
      </c>
      <c r="F102" s="43">
        <v>57230</v>
      </c>
      <c r="G102" s="41">
        <f t="shared" si="2"/>
        <v>45679</v>
      </c>
    </row>
    <row r="103" spans="1:7" ht="30" x14ac:dyDescent="0.25">
      <c r="A103" s="151">
        <v>45677</v>
      </c>
      <c r="B103" s="152" t="s">
        <v>102</v>
      </c>
      <c r="C103" s="85" t="s">
        <v>56</v>
      </c>
      <c r="D103" s="87" t="s">
        <v>304</v>
      </c>
      <c r="E103" s="40" t="s">
        <v>57</v>
      </c>
      <c r="F103" s="43">
        <v>57230</v>
      </c>
      <c r="G103" s="41">
        <f t="shared" si="2"/>
        <v>45707</v>
      </c>
    </row>
    <row r="104" spans="1:7" ht="30" x14ac:dyDescent="0.25">
      <c r="A104" s="151">
        <v>45734</v>
      </c>
      <c r="B104" s="152" t="s">
        <v>160</v>
      </c>
      <c r="C104" s="85" t="s">
        <v>56</v>
      </c>
      <c r="D104" s="87" t="s">
        <v>304</v>
      </c>
      <c r="E104" s="40" t="s">
        <v>57</v>
      </c>
      <c r="F104" s="43">
        <v>57230</v>
      </c>
      <c r="G104" s="41">
        <f t="shared" si="2"/>
        <v>45764</v>
      </c>
    </row>
    <row r="105" spans="1:7" ht="30" x14ac:dyDescent="0.25">
      <c r="A105" s="151">
        <v>45770</v>
      </c>
      <c r="B105" s="161" t="s">
        <v>307</v>
      </c>
      <c r="C105" s="115" t="s">
        <v>56</v>
      </c>
      <c r="D105" s="116" t="s">
        <v>304</v>
      </c>
      <c r="E105" s="40" t="s">
        <v>57</v>
      </c>
      <c r="F105" s="43">
        <v>57230</v>
      </c>
      <c r="G105" s="41">
        <f t="shared" si="2"/>
        <v>45800</v>
      </c>
    </row>
    <row r="106" spans="1:7" x14ac:dyDescent="0.25">
      <c r="A106" s="142">
        <v>45775</v>
      </c>
      <c r="B106" s="152" t="s">
        <v>309</v>
      </c>
      <c r="C106" s="85" t="s">
        <v>308</v>
      </c>
      <c r="D106" s="29" t="s">
        <v>239</v>
      </c>
      <c r="E106" s="42" t="s">
        <v>84</v>
      </c>
      <c r="F106" s="43">
        <v>41172.559999999998</v>
      </c>
      <c r="G106" s="41">
        <f t="shared" si="2"/>
        <v>45805</v>
      </c>
    </row>
    <row r="107" spans="1:7" ht="30" x14ac:dyDescent="0.25">
      <c r="A107" s="151">
        <v>45719</v>
      </c>
      <c r="B107" s="48" t="s">
        <v>312</v>
      </c>
      <c r="C107" s="85" t="s">
        <v>103</v>
      </c>
      <c r="D107" s="87" t="s">
        <v>313</v>
      </c>
      <c r="E107" s="40" t="s">
        <v>27</v>
      </c>
      <c r="F107" s="43">
        <v>190400</v>
      </c>
      <c r="G107" s="41">
        <f t="shared" si="2"/>
        <v>45749</v>
      </c>
    </row>
    <row r="108" spans="1:7" x14ac:dyDescent="0.25">
      <c r="A108" s="142">
        <v>45769</v>
      </c>
      <c r="B108" s="152" t="s">
        <v>316</v>
      </c>
      <c r="C108" s="85" t="s">
        <v>315</v>
      </c>
      <c r="D108" s="87" t="s">
        <v>317</v>
      </c>
      <c r="E108" s="148" t="s">
        <v>370</v>
      </c>
      <c r="F108" s="43">
        <v>6234</v>
      </c>
      <c r="G108" s="41">
        <f t="shared" si="2"/>
        <v>45799</v>
      </c>
    </row>
    <row r="109" spans="1:7" ht="30" x14ac:dyDescent="0.25">
      <c r="A109" s="151">
        <v>45646</v>
      </c>
      <c r="B109" s="152" t="s">
        <v>79</v>
      </c>
      <c r="C109" s="85" t="s">
        <v>78</v>
      </c>
      <c r="D109" s="87" t="s">
        <v>318</v>
      </c>
      <c r="E109" s="37" t="s">
        <v>58</v>
      </c>
      <c r="F109" s="43">
        <v>27656.43</v>
      </c>
      <c r="G109" s="41">
        <f t="shared" si="2"/>
        <v>45676</v>
      </c>
    </row>
    <row r="110" spans="1:7" ht="45" x14ac:dyDescent="0.25">
      <c r="A110" s="143">
        <v>45670</v>
      </c>
      <c r="B110" s="48" t="s">
        <v>104</v>
      </c>
      <c r="C110" s="46" t="s">
        <v>25</v>
      </c>
      <c r="D110" s="49" t="s">
        <v>319</v>
      </c>
      <c r="E110" s="40" t="s">
        <v>26</v>
      </c>
      <c r="F110" s="43">
        <v>22916.66</v>
      </c>
      <c r="G110" s="41">
        <f t="shared" si="2"/>
        <v>45700</v>
      </c>
    </row>
    <row r="111" spans="1:7" ht="30" x14ac:dyDescent="0.25">
      <c r="A111" s="142">
        <v>45674</v>
      </c>
      <c r="B111" s="109" t="s">
        <v>77</v>
      </c>
      <c r="C111" s="85" t="s">
        <v>105</v>
      </c>
      <c r="D111" s="29" t="s">
        <v>106</v>
      </c>
      <c r="E111" s="37" t="s">
        <v>119</v>
      </c>
      <c r="F111" s="43">
        <v>12500</v>
      </c>
      <c r="G111" s="41">
        <f t="shared" si="2"/>
        <v>45704</v>
      </c>
    </row>
    <row r="112" spans="1:7" ht="30" x14ac:dyDescent="0.25">
      <c r="A112" s="142">
        <v>45748</v>
      </c>
      <c r="B112" s="109" t="s">
        <v>77</v>
      </c>
      <c r="C112" s="85" t="s">
        <v>105</v>
      </c>
      <c r="D112" s="29" t="s">
        <v>106</v>
      </c>
      <c r="E112" s="37" t="s">
        <v>119</v>
      </c>
      <c r="F112" s="43">
        <v>12500</v>
      </c>
      <c r="G112" s="41">
        <f t="shared" si="2"/>
        <v>45778</v>
      </c>
    </row>
    <row r="113" spans="1:7" ht="30" x14ac:dyDescent="0.25">
      <c r="A113" s="142">
        <v>45775</v>
      </c>
      <c r="B113" s="152" t="s">
        <v>324</v>
      </c>
      <c r="C113" s="85" t="s">
        <v>323</v>
      </c>
      <c r="D113" s="29" t="s">
        <v>293</v>
      </c>
      <c r="E113" s="40" t="s">
        <v>43</v>
      </c>
      <c r="F113" s="43">
        <v>144463.53</v>
      </c>
      <c r="G113" s="41">
        <f t="shared" ref="G113:G145" si="3">A113+30</f>
        <v>45805</v>
      </c>
    </row>
    <row r="114" spans="1:7" ht="30" x14ac:dyDescent="0.25">
      <c r="A114" s="142">
        <v>45775</v>
      </c>
      <c r="B114" s="152" t="s">
        <v>326</v>
      </c>
      <c r="C114" s="85" t="s">
        <v>323</v>
      </c>
      <c r="D114" s="29" t="s">
        <v>293</v>
      </c>
      <c r="E114" s="40" t="s">
        <v>43</v>
      </c>
      <c r="F114" s="43">
        <v>450769.24</v>
      </c>
      <c r="G114" s="41">
        <f t="shared" si="3"/>
        <v>45805</v>
      </c>
    </row>
    <row r="115" spans="1:7" ht="30" x14ac:dyDescent="0.25">
      <c r="A115" s="142">
        <v>45775</v>
      </c>
      <c r="B115" s="152" t="s">
        <v>327</v>
      </c>
      <c r="C115" s="85" t="s">
        <v>323</v>
      </c>
      <c r="D115" s="29" t="s">
        <v>293</v>
      </c>
      <c r="E115" s="40" t="s">
        <v>43</v>
      </c>
      <c r="F115" s="43">
        <v>36262.910000000003</v>
      </c>
      <c r="G115" s="41">
        <f t="shared" si="3"/>
        <v>45805</v>
      </c>
    </row>
    <row r="116" spans="1:7" ht="30" x14ac:dyDescent="0.25">
      <c r="A116" s="142">
        <v>45775</v>
      </c>
      <c r="B116" s="152" t="s">
        <v>328</v>
      </c>
      <c r="C116" s="85" t="s">
        <v>323</v>
      </c>
      <c r="D116" s="29" t="s">
        <v>293</v>
      </c>
      <c r="E116" s="40" t="s">
        <v>43</v>
      </c>
      <c r="F116" s="43">
        <v>74248.600000000006</v>
      </c>
      <c r="G116" s="41">
        <f t="shared" si="3"/>
        <v>45805</v>
      </c>
    </row>
    <row r="117" spans="1:7" ht="30" x14ac:dyDescent="0.25">
      <c r="A117" s="142">
        <v>45775</v>
      </c>
      <c r="B117" s="152" t="s">
        <v>329</v>
      </c>
      <c r="C117" s="85" t="s">
        <v>323</v>
      </c>
      <c r="D117" s="29" t="s">
        <v>293</v>
      </c>
      <c r="E117" s="40" t="s">
        <v>43</v>
      </c>
      <c r="F117" s="43">
        <v>28055.5</v>
      </c>
      <c r="G117" s="41">
        <f t="shared" si="3"/>
        <v>45805</v>
      </c>
    </row>
    <row r="118" spans="1:7" ht="30" x14ac:dyDescent="0.25">
      <c r="A118" s="142">
        <v>45775</v>
      </c>
      <c r="B118" s="152" t="s">
        <v>330</v>
      </c>
      <c r="C118" s="85" t="s">
        <v>323</v>
      </c>
      <c r="D118" s="29" t="s">
        <v>293</v>
      </c>
      <c r="E118" s="40" t="s">
        <v>43</v>
      </c>
      <c r="F118" s="43">
        <v>32026.959999999999</v>
      </c>
      <c r="G118" s="41">
        <f t="shared" si="3"/>
        <v>45805</v>
      </c>
    </row>
    <row r="119" spans="1:7" ht="30" x14ac:dyDescent="0.25">
      <c r="A119" s="142">
        <v>45775</v>
      </c>
      <c r="B119" s="152" t="s">
        <v>331</v>
      </c>
      <c r="C119" s="85" t="s">
        <v>323</v>
      </c>
      <c r="D119" s="29" t="s">
        <v>293</v>
      </c>
      <c r="E119" s="40" t="s">
        <v>43</v>
      </c>
      <c r="F119" s="43">
        <v>82716.95</v>
      </c>
      <c r="G119" s="41">
        <f t="shared" si="3"/>
        <v>45805</v>
      </c>
    </row>
    <row r="120" spans="1:7" ht="30" x14ac:dyDescent="0.25">
      <c r="A120" s="142">
        <v>45775</v>
      </c>
      <c r="B120" s="152" t="s">
        <v>332</v>
      </c>
      <c r="C120" s="85" t="s">
        <v>323</v>
      </c>
      <c r="D120" s="29" t="s">
        <v>293</v>
      </c>
      <c r="E120" s="40" t="s">
        <v>43</v>
      </c>
      <c r="F120" s="43">
        <v>89544.12</v>
      </c>
      <c r="G120" s="41">
        <f t="shared" si="3"/>
        <v>45805</v>
      </c>
    </row>
    <row r="121" spans="1:7" ht="30" x14ac:dyDescent="0.25">
      <c r="A121" s="142">
        <v>45775</v>
      </c>
      <c r="B121" s="152" t="s">
        <v>333</v>
      </c>
      <c r="C121" s="85" t="s">
        <v>323</v>
      </c>
      <c r="D121" s="29" t="s">
        <v>293</v>
      </c>
      <c r="E121" s="40" t="s">
        <v>43</v>
      </c>
      <c r="F121" s="43">
        <v>103915.85</v>
      </c>
      <c r="G121" s="41">
        <f t="shared" si="3"/>
        <v>45805</v>
      </c>
    </row>
    <row r="122" spans="1:7" ht="30" x14ac:dyDescent="0.25">
      <c r="A122" s="142">
        <v>45775</v>
      </c>
      <c r="B122" s="152" t="s">
        <v>334</v>
      </c>
      <c r="C122" s="85" t="s">
        <v>323</v>
      </c>
      <c r="D122" s="29" t="s">
        <v>293</v>
      </c>
      <c r="E122" s="40" t="s">
        <v>43</v>
      </c>
      <c r="F122" s="43">
        <v>29291.99</v>
      </c>
      <c r="G122" s="41">
        <f t="shared" si="3"/>
        <v>45805</v>
      </c>
    </row>
    <row r="123" spans="1:7" ht="30" x14ac:dyDescent="0.25">
      <c r="A123" s="142">
        <v>45775</v>
      </c>
      <c r="B123" s="152" t="s">
        <v>335</v>
      </c>
      <c r="C123" s="85" t="s">
        <v>323</v>
      </c>
      <c r="D123" s="29" t="s">
        <v>293</v>
      </c>
      <c r="E123" s="40" t="s">
        <v>43</v>
      </c>
      <c r="F123" s="43">
        <v>189453.72</v>
      </c>
      <c r="G123" s="41">
        <f t="shared" si="3"/>
        <v>45805</v>
      </c>
    </row>
    <row r="124" spans="1:7" ht="30" x14ac:dyDescent="0.25">
      <c r="A124" s="142">
        <v>45775</v>
      </c>
      <c r="B124" s="152" t="s">
        <v>336</v>
      </c>
      <c r="C124" s="85" t="s">
        <v>323</v>
      </c>
      <c r="D124" s="29" t="s">
        <v>293</v>
      </c>
      <c r="E124" s="40" t="s">
        <v>43</v>
      </c>
      <c r="F124" s="43">
        <v>20780.41</v>
      </c>
      <c r="G124" s="41">
        <f t="shared" si="3"/>
        <v>45805</v>
      </c>
    </row>
    <row r="125" spans="1:7" ht="45" x14ac:dyDescent="0.25">
      <c r="A125" s="143">
        <v>45693</v>
      </c>
      <c r="B125" s="152" t="s">
        <v>127</v>
      </c>
      <c r="C125" s="46" t="s">
        <v>126</v>
      </c>
      <c r="D125" s="49" t="s">
        <v>337</v>
      </c>
      <c r="E125" s="34" t="s">
        <v>43</v>
      </c>
      <c r="F125" s="43">
        <v>4484</v>
      </c>
      <c r="G125" s="41">
        <f t="shared" si="3"/>
        <v>45723</v>
      </c>
    </row>
    <row r="126" spans="1:7" ht="30" x14ac:dyDescent="0.25">
      <c r="A126" s="143">
        <v>45727</v>
      </c>
      <c r="B126" s="152" t="s">
        <v>99</v>
      </c>
      <c r="C126" s="46" t="s">
        <v>126</v>
      </c>
      <c r="D126" s="49" t="s">
        <v>338</v>
      </c>
      <c r="E126" s="34" t="s">
        <v>43</v>
      </c>
      <c r="F126" s="43">
        <v>4484</v>
      </c>
      <c r="G126" s="41">
        <f t="shared" si="3"/>
        <v>45757</v>
      </c>
    </row>
    <row r="127" spans="1:7" ht="30" x14ac:dyDescent="0.25">
      <c r="A127" s="143">
        <v>45748</v>
      </c>
      <c r="B127" s="161" t="s">
        <v>62</v>
      </c>
      <c r="C127" s="120" t="s">
        <v>126</v>
      </c>
      <c r="D127" s="121" t="s">
        <v>340</v>
      </c>
      <c r="E127" s="34" t="s">
        <v>43</v>
      </c>
      <c r="F127" s="43">
        <v>4484</v>
      </c>
      <c r="G127" s="41">
        <f t="shared" si="3"/>
        <v>45778</v>
      </c>
    </row>
    <row r="128" spans="1:7" ht="30" x14ac:dyDescent="0.25">
      <c r="A128" s="151">
        <v>45775</v>
      </c>
      <c r="B128" s="152" t="s">
        <v>379</v>
      </c>
      <c r="C128" s="85" t="s">
        <v>378</v>
      </c>
      <c r="D128" s="87" t="s">
        <v>188</v>
      </c>
      <c r="E128" s="37" t="s">
        <v>58</v>
      </c>
      <c r="F128" s="43">
        <v>80041.55</v>
      </c>
      <c r="G128" s="41">
        <f t="shared" si="3"/>
        <v>45805</v>
      </c>
    </row>
    <row r="129" spans="1:7" ht="30" x14ac:dyDescent="0.25">
      <c r="A129" s="151">
        <v>45676</v>
      </c>
      <c r="B129" s="152" t="s">
        <v>108</v>
      </c>
      <c r="C129" s="85" t="s">
        <v>107</v>
      </c>
      <c r="D129" s="87" t="s">
        <v>342</v>
      </c>
      <c r="E129" s="34" t="s">
        <v>118</v>
      </c>
      <c r="F129" s="43">
        <v>69999.960000000006</v>
      </c>
      <c r="G129" s="41">
        <f t="shared" si="3"/>
        <v>45706</v>
      </c>
    </row>
    <row r="130" spans="1:7" ht="30" x14ac:dyDescent="0.25">
      <c r="A130" s="151">
        <v>45741</v>
      </c>
      <c r="B130" s="152" t="s">
        <v>161</v>
      </c>
      <c r="C130" s="85" t="s">
        <v>107</v>
      </c>
      <c r="D130" s="87" t="s">
        <v>342</v>
      </c>
      <c r="E130" s="34" t="s">
        <v>118</v>
      </c>
      <c r="F130" s="43">
        <v>89900.01</v>
      </c>
      <c r="G130" s="41">
        <f t="shared" si="3"/>
        <v>45771</v>
      </c>
    </row>
    <row r="131" spans="1:7" ht="30" x14ac:dyDescent="0.25">
      <c r="A131" s="142">
        <v>45596</v>
      </c>
      <c r="B131" s="152" t="s">
        <v>64</v>
      </c>
      <c r="C131" s="85" t="s">
        <v>42</v>
      </c>
      <c r="D131" s="29" t="s">
        <v>345</v>
      </c>
      <c r="E131" s="40" t="s">
        <v>43</v>
      </c>
      <c r="F131" s="43">
        <v>12500</v>
      </c>
      <c r="G131" s="41">
        <f t="shared" si="3"/>
        <v>45626</v>
      </c>
    </row>
    <row r="132" spans="1:7" ht="30" x14ac:dyDescent="0.25">
      <c r="A132" s="142">
        <v>45629</v>
      </c>
      <c r="B132" s="152" t="s">
        <v>109</v>
      </c>
      <c r="C132" s="85" t="s">
        <v>42</v>
      </c>
      <c r="D132" s="29" t="s">
        <v>345</v>
      </c>
      <c r="E132" s="40" t="s">
        <v>43</v>
      </c>
      <c r="F132" s="43">
        <v>500</v>
      </c>
      <c r="G132" s="41">
        <f t="shared" si="3"/>
        <v>45659</v>
      </c>
    </row>
    <row r="133" spans="1:7" ht="30" x14ac:dyDescent="0.25">
      <c r="A133" s="142">
        <v>45629</v>
      </c>
      <c r="B133" s="152" t="s">
        <v>110</v>
      </c>
      <c r="C133" s="85" t="s">
        <v>42</v>
      </c>
      <c r="D133" s="29" t="s">
        <v>345</v>
      </c>
      <c r="E133" s="40" t="s">
        <v>43</v>
      </c>
      <c r="F133" s="43">
        <v>1800</v>
      </c>
      <c r="G133" s="41">
        <f t="shared" si="3"/>
        <v>45659</v>
      </c>
    </row>
    <row r="134" spans="1:7" ht="30" x14ac:dyDescent="0.25">
      <c r="A134" s="142">
        <v>45629</v>
      </c>
      <c r="B134" s="152" t="s">
        <v>111</v>
      </c>
      <c r="C134" s="85" t="s">
        <v>42</v>
      </c>
      <c r="D134" s="29" t="s">
        <v>345</v>
      </c>
      <c r="E134" s="40" t="s">
        <v>43</v>
      </c>
      <c r="F134" s="43">
        <v>1800</v>
      </c>
      <c r="G134" s="41">
        <f t="shared" si="3"/>
        <v>45659</v>
      </c>
    </row>
    <row r="135" spans="1:7" ht="30" x14ac:dyDescent="0.25">
      <c r="A135" s="142">
        <v>45630</v>
      </c>
      <c r="B135" s="152" t="s">
        <v>112</v>
      </c>
      <c r="C135" s="85" t="s">
        <v>42</v>
      </c>
      <c r="D135" s="29" t="s">
        <v>345</v>
      </c>
      <c r="E135" s="40" t="s">
        <v>43</v>
      </c>
      <c r="F135" s="43">
        <v>500</v>
      </c>
      <c r="G135" s="41">
        <f t="shared" si="3"/>
        <v>45660</v>
      </c>
    </row>
    <row r="136" spans="1:7" ht="30" x14ac:dyDescent="0.25">
      <c r="A136" s="142">
        <v>45631</v>
      </c>
      <c r="B136" s="152" t="s">
        <v>80</v>
      </c>
      <c r="C136" s="85" t="s">
        <v>42</v>
      </c>
      <c r="D136" s="29" t="s">
        <v>345</v>
      </c>
      <c r="E136" s="40" t="s">
        <v>43</v>
      </c>
      <c r="F136" s="43">
        <v>6900</v>
      </c>
      <c r="G136" s="41">
        <f t="shared" si="3"/>
        <v>45661</v>
      </c>
    </row>
    <row r="137" spans="1:7" ht="30" x14ac:dyDescent="0.25">
      <c r="A137" s="142">
        <v>45631</v>
      </c>
      <c r="B137" s="152" t="s">
        <v>113</v>
      </c>
      <c r="C137" s="85" t="s">
        <v>42</v>
      </c>
      <c r="D137" s="29" t="s">
        <v>345</v>
      </c>
      <c r="E137" s="40" t="s">
        <v>43</v>
      </c>
      <c r="F137" s="43">
        <v>500</v>
      </c>
      <c r="G137" s="41">
        <f t="shared" si="3"/>
        <v>45661</v>
      </c>
    </row>
    <row r="138" spans="1:7" ht="30" x14ac:dyDescent="0.25">
      <c r="A138" s="142">
        <v>45642</v>
      </c>
      <c r="B138" s="152" t="s">
        <v>114</v>
      </c>
      <c r="C138" s="85" t="s">
        <v>42</v>
      </c>
      <c r="D138" s="29" t="s">
        <v>345</v>
      </c>
      <c r="E138" s="40" t="s">
        <v>43</v>
      </c>
      <c r="F138" s="43">
        <v>500</v>
      </c>
      <c r="G138" s="41">
        <f t="shared" si="3"/>
        <v>45672</v>
      </c>
    </row>
    <row r="139" spans="1:7" ht="30" x14ac:dyDescent="0.25">
      <c r="A139" s="142">
        <v>45652</v>
      </c>
      <c r="B139" s="152" t="s">
        <v>115</v>
      </c>
      <c r="C139" s="85" t="s">
        <v>42</v>
      </c>
      <c r="D139" s="29" t="s">
        <v>345</v>
      </c>
      <c r="E139" s="40" t="s">
        <v>43</v>
      </c>
      <c r="F139" s="43">
        <v>500</v>
      </c>
      <c r="G139" s="41">
        <f t="shared" si="3"/>
        <v>45682</v>
      </c>
    </row>
    <row r="140" spans="1:7" ht="30" x14ac:dyDescent="0.25">
      <c r="A140" s="142">
        <v>45659</v>
      </c>
      <c r="B140" s="152" t="s">
        <v>128</v>
      </c>
      <c r="C140" s="85" t="s">
        <v>42</v>
      </c>
      <c r="D140" s="29" t="s">
        <v>345</v>
      </c>
      <c r="E140" s="40" t="s">
        <v>43</v>
      </c>
      <c r="F140" s="43">
        <v>500</v>
      </c>
      <c r="G140" s="41">
        <f t="shared" si="3"/>
        <v>45689</v>
      </c>
    </row>
    <row r="141" spans="1:7" ht="30" x14ac:dyDescent="0.25">
      <c r="A141" s="142">
        <v>45666</v>
      </c>
      <c r="B141" s="152" t="s">
        <v>129</v>
      </c>
      <c r="C141" s="85" t="s">
        <v>42</v>
      </c>
      <c r="D141" s="29" t="s">
        <v>345</v>
      </c>
      <c r="E141" s="40" t="s">
        <v>43</v>
      </c>
      <c r="F141" s="43">
        <v>1800</v>
      </c>
      <c r="G141" s="41">
        <f t="shared" si="3"/>
        <v>45696</v>
      </c>
    </row>
    <row r="142" spans="1:7" ht="30" x14ac:dyDescent="0.25">
      <c r="A142" s="142">
        <v>45666</v>
      </c>
      <c r="B142" s="152" t="s">
        <v>130</v>
      </c>
      <c r="C142" s="85" t="s">
        <v>42</v>
      </c>
      <c r="D142" s="29" t="s">
        <v>345</v>
      </c>
      <c r="E142" s="40" t="s">
        <v>43</v>
      </c>
      <c r="F142" s="43">
        <v>1800</v>
      </c>
      <c r="G142" s="41">
        <f t="shared" si="3"/>
        <v>45696</v>
      </c>
    </row>
    <row r="143" spans="1:7" ht="30" x14ac:dyDescent="0.25">
      <c r="A143" s="142">
        <v>45685</v>
      </c>
      <c r="B143" s="152" t="s">
        <v>131</v>
      </c>
      <c r="C143" s="85" t="s">
        <v>42</v>
      </c>
      <c r="D143" s="29" t="s">
        <v>345</v>
      </c>
      <c r="E143" s="40" t="s">
        <v>43</v>
      </c>
      <c r="F143" s="43">
        <v>1800</v>
      </c>
      <c r="G143" s="41">
        <f t="shared" si="3"/>
        <v>45715</v>
      </c>
    </row>
    <row r="144" spans="1:7" ht="30" x14ac:dyDescent="0.25">
      <c r="A144" s="142">
        <v>45685</v>
      </c>
      <c r="B144" s="152" t="s">
        <v>132</v>
      </c>
      <c r="C144" s="85" t="s">
        <v>42</v>
      </c>
      <c r="D144" s="29" t="s">
        <v>345</v>
      </c>
      <c r="E144" s="40" t="s">
        <v>43</v>
      </c>
      <c r="F144" s="43">
        <v>1800</v>
      </c>
      <c r="G144" s="41">
        <f t="shared" si="3"/>
        <v>45715</v>
      </c>
    </row>
    <row r="145" spans="1:7" ht="30" x14ac:dyDescent="0.25">
      <c r="A145" s="142">
        <v>45691</v>
      </c>
      <c r="B145" s="152" t="s">
        <v>167</v>
      </c>
      <c r="C145" s="85" t="s">
        <v>42</v>
      </c>
      <c r="D145" s="29" t="s">
        <v>345</v>
      </c>
      <c r="E145" s="40" t="s">
        <v>43</v>
      </c>
      <c r="F145" s="43">
        <v>500</v>
      </c>
      <c r="G145" s="41">
        <f t="shared" si="3"/>
        <v>45721</v>
      </c>
    </row>
    <row r="146" spans="1:7" ht="30" x14ac:dyDescent="0.25">
      <c r="A146" s="142">
        <v>45691</v>
      </c>
      <c r="B146" s="152" t="s">
        <v>168</v>
      </c>
      <c r="C146" s="85" t="s">
        <v>42</v>
      </c>
      <c r="D146" s="29" t="s">
        <v>345</v>
      </c>
      <c r="E146" s="40" t="s">
        <v>43</v>
      </c>
      <c r="F146" s="43">
        <v>500</v>
      </c>
      <c r="G146" s="41">
        <f t="shared" ref="G146:G166" si="4">A146+30</f>
        <v>45721</v>
      </c>
    </row>
    <row r="147" spans="1:7" ht="30" x14ac:dyDescent="0.25">
      <c r="A147" s="142">
        <v>45702</v>
      </c>
      <c r="B147" s="152" t="s">
        <v>166</v>
      </c>
      <c r="C147" s="85" t="s">
        <v>42</v>
      </c>
      <c r="D147" s="29" t="s">
        <v>345</v>
      </c>
      <c r="E147" s="40" t="s">
        <v>43</v>
      </c>
      <c r="F147" s="43">
        <v>1800</v>
      </c>
      <c r="G147" s="41">
        <f t="shared" si="4"/>
        <v>45732</v>
      </c>
    </row>
    <row r="148" spans="1:7" ht="30" x14ac:dyDescent="0.25">
      <c r="A148" s="142">
        <v>45705</v>
      </c>
      <c r="B148" s="152" t="s">
        <v>164</v>
      </c>
      <c r="C148" s="85" t="s">
        <v>42</v>
      </c>
      <c r="D148" s="29" t="s">
        <v>345</v>
      </c>
      <c r="E148" s="40" t="s">
        <v>43</v>
      </c>
      <c r="F148" s="43">
        <v>1800</v>
      </c>
      <c r="G148" s="41">
        <f t="shared" si="4"/>
        <v>45735</v>
      </c>
    </row>
    <row r="149" spans="1:7" ht="30" x14ac:dyDescent="0.25">
      <c r="A149" s="142">
        <v>45705</v>
      </c>
      <c r="B149" s="152" t="s">
        <v>165</v>
      </c>
      <c r="C149" s="85" t="s">
        <v>42</v>
      </c>
      <c r="D149" s="29" t="s">
        <v>345</v>
      </c>
      <c r="E149" s="40" t="s">
        <v>43</v>
      </c>
      <c r="F149" s="43">
        <v>500</v>
      </c>
      <c r="G149" s="41">
        <f t="shared" si="4"/>
        <v>45735</v>
      </c>
    </row>
    <row r="150" spans="1:7" ht="30" x14ac:dyDescent="0.25">
      <c r="A150" s="142">
        <v>45705</v>
      </c>
      <c r="B150" s="152" t="s">
        <v>347</v>
      </c>
      <c r="C150" s="85" t="s">
        <v>42</v>
      </c>
      <c r="D150" s="29" t="s">
        <v>345</v>
      </c>
      <c r="E150" s="40" t="s">
        <v>43</v>
      </c>
      <c r="F150" s="43">
        <v>500</v>
      </c>
      <c r="G150" s="41">
        <f t="shared" si="4"/>
        <v>45735</v>
      </c>
    </row>
    <row r="151" spans="1:7" ht="30" x14ac:dyDescent="0.25">
      <c r="A151" s="142">
        <v>45708</v>
      </c>
      <c r="B151" s="152" t="s">
        <v>163</v>
      </c>
      <c r="C151" s="85" t="s">
        <v>42</v>
      </c>
      <c r="D151" s="29" t="s">
        <v>345</v>
      </c>
      <c r="E151" s="40" t="s">
        <v>43</v>
      </c>
      <c r="F151" s="43">
        <v>500</v>
      </c>
      <c r="G151" s="41">
        <f t="shared" si="4"/>
        <v>45738</v>
      </c>
    </row>
    <row r="152" spans="1:7" ht="30" x14ac:dyDescent="0.25">
      <c r="A152" s="142">
        <v>45712</v>
      </c>
      <c r="B152" s="152" t="s">
        <v>162</v>
      </c>
      <c r="C152" s="85" t="s">
        <v>42</v>
      </c>
      <c r="D152" s="29" t="s">
        <v>345</v>
      </c>
      <c r="E152" s="40" t="s">
        <v>43</v>
      </c>
      <c r="F152" s="43">
        <v>500</v>
      </c>
      <c r="G152" s="41">
        <f t="shared" si="4"/>
        <v>45742</v>
      </c>
    </row>
    <row r="153" spans="1:7" ht="30" x14ac:dyDescent="0.25">
      <c r="A153" s="142">
        <v>45720</v>
      </c>
      <c r="B153" s="152" t="s">
        <v>348</v>
      </c>
      <c r="C153" s="85" t="s">
        <v>42</v>
      </c>
      <c r="D153" s="29" t="s">
        <v>345</v>
      </c>
      <c r="E153" s="40" t="s">
        <v>43</v>
      </c>
      <c r="F153" s="43">
        <v>1800</v>
      </c>
      <c r="G153" s="41">
        <f t="shared" si="4"/>
        <v>45750</v>
      </c>
    </row>
    <row r="154" spans="1:7" ht="30" x14ac:dyDescent="0.25">
      <c r="A154" s="142">
        <v>45720</v>
      </c>
      <c r="B154" s="152" t="s">
        <v>349</v>
      </c>
      <c r="C154" s="85" t="s">
        <v>42</v>
      </c>
      <c r="D154" s="29" t="s">
        <v>345</v>
      </c>
      <c r="E154" s="40" t="s">
        <v>43</v>
      </c>
      <c r="F154" s="43">
        <v>1800</v>
      </c>
      <c r="G154" s="41">
        <f t="shared" si="4"/>
        <v>45750</v>
      </c>
    </row>
    <row r="155" spans="1:7" ht="30" x14ac:dyDescent="0.25">
      <c r="A155" s="142">
        <v>45726</v>
      </c>
      <c r="B155" s="152" t="s">
        <v>350</v>
      </c>
      <c r="C155" s="85" t="s">
        <v>42</v>
      </c>
      <c r="D155" s="29" t="s">
        <v>345</v>
      </c>
      <c r="E155" s="40" t="s">
        <v>43</v>
      </c>
      <c r="F155" s="43">
        <v>500</v>
      </c>
      <c r="G155" s="41">
        <f t="shared" si="4"/>
        <v>45756</v>
      </c>
    </row>
    <row r="156" spans="1:7" ht="30" x14ac:dyDescent="0.25">
      <c r="A156" s="142">
        <v>45735</v>
      </c>
      <c r="B156" s="152" t="s">
        <v>351</v>
      </c>
      <c r="C156" s="85" t="s">
        <v>42</v>
      </c>
      <c r="D156" s="29" t="s">
        <v>345</v>
      </c>
      <c r="E156" s="40" t="s">
        <v>43</v>
      </c>
      <c r="F156" s="43">
        <v>1800</v>
      </c>
      <c r="G156" s="41">
        <f t="shared" si="4"/>
        <v>45765</v>
      </c>
    </row>
    <row r="157" spans="1:7" ht="30" x14ac:dyDescent="0.25">
      <c r="A157" s="142">
        <v>45735</v>
      </c>
      <c r="B157" s="152" t="s">
        <v>352</v>
      </c>
      <c r="C157" s="85" t="s">
        <v>42</v>
      </c>
      <c r="D157" s="29" t="s">
        <v>345</v>
      </c>
      <c r="E157" s="40" t="s">
        <v>43</v>
      </c>
      <c r="F157" s="43">
        <v>1800</v>
      </c>
      <c r="G157" s="41">
        <f t="shared" si="4"/>
        <v>45765</v>
      </c>
    </row>
    <row r="158" spans="1:7" ht="30" x14ac:dyDescent="0.25">
      <c r="A158" s="142">
        <v>45743</v>
      </c>
      <c r="B158" s="152" t="s">
        <v>353</v>
      </c>
      <c r="C158" s="85" t="s">
        <v>42</v>
      </c>
      <c r="D158" s="29" t="s">
        <v>345</v>
      </c>
      <c r="E158" s="40" t="s">
        <v>43</v>
      </c>
      <c r="F158" s="43">
        <v>500</v>
      </c>
      <c r="G158" s="41">
        <f t="shared" si="4"/>
        <v>45773</v>
      </c>
    </row>
    <row r="159" spans="1:7" ht="30" x14ac:dyDescent="0.25">
      <c r="A159" s="142">
        <v>45638</v>
      </c>
      <c r="B159" s="48" t="s">
        <v>82</v>
      </c>
      <c r="C159" s="85" t="s">
        <v>81</v>
      </c>
      <c r="D159" s="87" t="s">
        <v>83</v>
      </c>
      <c r="E159" s="34" t="s">
        <v>43</v>
      </c>
      <c r="F159" s="43">
        <v>4602</v>
      </c>
      <c r="G159" s="41">
        <f t="shared" si="4"/>
        <v>45668</v>
      </c>
    </row>
    <row r="160" spans="1:7" ht="30" x14ac:dyDescent="0.25">
      <c r="A160" s="142">
        <v>45675</v>
      </c>
      <c r="B160" s="48" t="s">
        <v>116</v>
      </c>
      <c r="C160" s="85" t="s">
        <v>81</v>
      </c>
      <c r="D160" s="87" t="s">
        <v>117</v>
      </c>
      <c r="E160" s="34" t="s">
        <v>43</v>
      </c>
      <c r="F160" s="43">
        <v>4602</v>
      </c>
      <c r="G160" s="41">
        <f t="shared" si="4"/>
        <v>45705</v>
      </c>
    </row>
    <row r="161" spans="1:8" ht="45" x14ac:dyDescent="0.25">
      <c r="A161" s="143">
        <v>45719</v>
      </c>
      <c r="B161" s="152" t="s">
        <v>170</v>
      </c>
      <c r="C161" s="85" t="s">
        <v>169</v>
      </c>
      <c r="D161" s="87" t="s">
        <v>354</v>
      </c>
      <c r="E161" s="51" t="s">
        <v>174</v>
      </c>
      <c r="F161" s="43">
        <v>38000</v>
      </c>
      <c r="G161" s="41">
        <f t="shared" si="4"/>
        <v>45749</v>
      </c>
    </row>
    <row r="162" spans="1:8" ht="45" x14ac:dyDescent="0.25">
      <c r="A162" s="143">
        <v>45737</v>
      </c>
      <c r="B162" s="152" t="s">
        <v>171</v>
      </c>
      <c r="C162" s="85" t="s">
        <v>169</v>
      </c>
      <c r="D162" s="87" t="s">
        <v>355</v>
      </c>
      <c r="E162" s="51" t="s">
        <v>174</v>
      </c>
      <c r="F162" s="43">
        <v>35000</v>
      </c>
      <c r="G162" s="41">
        <f t="shared" si="4"/>
        <v>45767</v>
      </c>
    </row>
    <row r="163" spans="1:8" ht="45" x14ac:dyDescent="0.25">
      <c r="A163" s="143">
        <v>45747</v>
      </c>
      <c r="B163" s="152" t="s">
        <v>357</v>
      </c>
      <c r="C163" s="85" t="s">
        <v>169</v>
      </c>
      <c r="D163" s="87" t="s">
        <v>358</v>
      </c>
      <c r="E163" s="51" t="s">
        <v>174</v>
      </c>
      <c r="F163" s="43">
        <v>93000</v>
      </c>
      <c r="G163" s="41">
        <f t="shared" si="4"/>
        <v>45777</v>
      </c>
    </row>
    <row r="164" spans="1:8" ht="30" x14ac:dyDescent="0.25">
      <c r="A164" s="151">
        <v>45747</v>
      </c>
      <c r="B164" s="152" t="s">
        <v>172</v>
      </c>
      <c r="C164" s="85" t="s">
        <v>28</v>
      </c>
      <c r="D164" s="29" t="s">
        <v>29</v>
      </c>
      <c r="E164" s="40" t="s">
        <v>11</v>
      </c>
      <c r="F164" s="43">
        <v>615201.55000000005</v>
      </c>
      <c r="G164" s="41">
        <f t="shared" si="4"/>
        <v>45777</v>
      </c>
    </row>
    <row r="165" spans="1:8" ht="30" x14ac:dyDescent="0.25">
      <c r="A165" s="151">
        <v>45777</v>
      </c>
      <c r="B165" s="152" t="s">
        <v>361</v>
      </c>
      <c r="C165" s="85" t="s">
        <v>28</v>
      </c>
      <c r="D165" s="29" t="s">
        <v>29</v>
      </c>
      <c r="E165" s="40" t="s">
        <v>11</v>
      </c>
      <c r="F165" s="43">
        <v>617109.06000000006</v>
      </c>
      <c r="G165" s="41">
        <f t="shared" si="4"/>
        <v>45807</v>
      </c>
    </row>
    <row r="166" spans="1:8" x14ac:dyDescent="0.25">
      <c r="A166" s="151">
        <v>45769</v>
      </c>
      <c r="B166" s="152" t="s">
        <v>102</v>
      </c>
      <c r="C166" s="85" t="s">
        <v>364</v>
      </c>
      <c r="D166" s="29" t="s">
        <v>365</v>
      </c>
      <c r="E166" s="40" t="s">
        <v>370</v>
      </c>
      <c r="F166" s="43">
        <v>14999.99</v>
      </c>
      <c r="G166" s="41">
        <f t="shared" si="4"/>
        <v>45799</v>
      </c>
    </row>
    <row r="167" spans="1:8" ht="15.75" x14ac:dyDescent="0.25">
      <c r="A167" s="137"/>
      <c r="B167" s="138"/>
      <c r="C167" s="139"/>
      <c r="D167" s="140"/>
      <c r="E167" s="144" t="s">
        <v>4</v>
      </c>
      <c r="F167" s="141">
        <f>SUM(F12:F166)</f>
        <v>10875444.580000002</v>
      </c>
      <c r="G167" s="136"/>
    </row>
    <row r="172" spans="1:8" x14ac:dyDescent="0.25">
      <c r="H172" s="52"/>
    </row>
    <row r="173" spans="1:8" ht="15.75" x14ac:dyDescent="0.25">
      <c r="C173" s="16" t="s">
        <v>13</v>
      </c>
      <c r="D173" s="13"/>
      <c r="E173" s="17" t="s">
        <v>8</v>
      </c>
      <c r="F173" s="17"/>
    </row>
    <row r="174" spans="1:8" ht="15.75" x14ac:dyDescent="0.25">
      <c r="C174" s="18" t="s">
        <v>10</v>
      </c>
      <c r="D174" s="13"/>
      <c r="E174" s="19" t="s">
        <v>18</v>
      </c>
      <c r="F174" s="19"/>
    </row>
    <row r="218" spans="1:18" ht="15.75" thickBot="1" x14ac:dyDescent="0.3"/>
    <row r="219" spans="1:18" s="80" customFormat="1" ht="36" customHeight="1" x14ac:dyDescent="0.25">
      <c r="A219" s="163" t="s">
        <v>176</v>
      </c>
      <c r="B219" s="163" t="s">
        <v>177</v>
      </c>
      <c r="C219" s="53" t="s">
        <v>178</v>
      </c>
      <c r="D219" s="163" t="s">
        <v>179</v>
      </c>
      <c r="E219" s="165"/>
      <c r="F219" s="167"/>
      <c r="G219" s="163"/>
      <c r="H219" s="163"/>
      <c r="I219" s="163" t="s">
        <v>179</v>
      </c>
      <c r="J219" s="163" t="s">
        <v>180</v>
      </c>
      <c r="K219" s="163" t="s">
        <v>181</v>
      </c>
      <c r="L219" s="163" t="s">
        <v>182</v>
      </c>
      <c r="M219" s="169" t="s">
        <v>183</v>
      </c>
      <c r="N219" s="171" t="s">
        <v>184</v>
      </c>
      <c r="O219" s="78" t="s">
        <v>185</v>
      </c>
      <c r="P219" s="163" t="s">
        <v>186</v>
      </c>
      <c r="Q219" s="79"/>
      <c r="R219" s="163" t="s">
        <v>187</v>
      </c>
    </row>
    <row r="220" spans="1:18" s="84" customFormat="1" ht="20.25" customHeight="1" thickBot="1" x14ac:dyDescent="0.3">
      <c r="A220" s="164"/>
      <c r="B220" s="164"/>
      <c r="C220" s="81"/>
      <c r="D220" s="164"/>
      <c r="E220" s="166"/>
      <c r="F220" s="168"/>
      <c r="G220" s="164"/>
      <c r="H220" s="164"/>
      <c r="I220" s="164"/>
      <c r="J220" s="164"/>
      <c r="K220" s="164"/>
      <c r="L220" s="164"/>
      <c r="M220" s="170"/>
      <c r="N220" s="172"/>
      <c r="O220" s="82"/>
      <c r="P220" s="164"/>
      <c r="Q220" s="83"/>
      <c r="R220" s="164"/>
    </row>
    <row r="221" spans="1:18" s="63" customFormat="1" ht="24.95" customHeight="1" x14ac:dyDescent="0.25">
      <c r="A221" s="54">
        <v>1</v>
      </c>
      <c r="B221" s="37">
        <v>130855773</v>
      </c>
      <c r="C221" s="85" t="s">
        <v>85</v>
      </c>
      <c r="D221" s="87" t="s">
        <v>188</v>
      </c>
      <c r="E221" s="37" t="s">
        <v>58</v>
      </c>
      <c r="F221" s="55"/>
      <c r="G221" s="56"/>
      <c r="H221" s="57"/>
      <c r="I221" s="87" t="s">
        <v>188</v>
      </c>
      <c r="J221" s="58">
        <f t="shared" ref="J221:J296" si="5">SUM(K221:P221)</f>
        <v>119406.86</v>
      </c>
      <c r="K221" s="43">
        <v>119406.86</v>
      </c>
      <c r="L221" s="59"/>
      <c r="M221" s="60"/>
      <c r="N221" s="59"/>
      <c r="O221" s="61"/>
      <c r="P221" s="43"/>
      <c r="Q221" s="62">
        <f t="shared" ref="Q221:Q284" ca="1" si="6">TODAY()</f>
        <v>45786</v>
      </c>
      <c r="R221" s="88" t="s">
        <v>189</v>
      </c>
    </row>
    <row r="222" spans="1:18" s="63" customFormat="1" ht="24.95" customHeight="1" x14ac:dyDescent="0.25">
      <c r="A222" s="54">
        <f>A221+1</f>
        <v>2</v>
      </c>
      <c r="B222" s="37">
        <v>101512369</v>
      </c>
      <c r="C222" s="85" t="s">
        <v>190</v>
      </c>
      <c r="D222" s="87" t="s">
        <v>192</v>
      </c>
      <c r="E222" s="86" t="s">
        <v>65</v>
      </c>
      <c r="F222" s="55"/>
      <c r="G222" s="56"/>
      <c r="H222" s="57"/>
      <c r="I222" s="87" t="s">
        <v>192</v>
      </c>
      <c r="J222" s="58">
        <f t="shared" si="5"/>
        <v>58150.400000000001</v>
      </c>
      <c r="K222" s="89">
        <v>58150.400000000001</v>
      </c>
      <c r="L222" s="59"/>
      <c r="M222" s="60"/>
      <c r="N222" s="59"/>
      <c r="O222" s="61"/>
      <c r="P222" s="43"/>
      <c r="Q222" s="62">
        <f t="shared" ca="1" si="6"/>
        <v>45786</v>
      </c>
      <c r="R222" s="90" t="s">
        <v>193</v>
      </c>
    </row>
    <row r="223" spans="1:18" s="63" customFormat="1" ht="24.95" customHeight="1" x14ac:dyDescent="0.25">
      <c r="A223" s="54">
        <f t="shared" ref="A223:A286" si="7">A222+1</f>
        <v>3</v>
      </c>
      <c r="B223" s="37">
        <v>401507889</v>
      </c>
      <c r="C223" s="87" t="s">
        <v>194</v>
      </c>
      <c r="D223" s="29" t="s">
        <v>195</v>
      </c>
      <c r="E223" s="40" t="s">
        <v>133</v>
      </c>
      <c r="F223" s="55"/>
      <c r="G223" s="56"/>
      <c r="H223" s="57"/>
      <c r="I223" s="29" t="s">
        <v>195</v>
      </c>
      <c r="J223" s="58">
        <f t="shared" si="5"/>
        <v>134070</v>
      </c>
      <c r="K223" s="38">
        <v>134070</v>
      </c>
      <c r="L223" s="59"/>
      <c r="M223" s="60"/>
      <c r="N223" s="59"/>
      <c r="O223" s="61"/>
      <c r="P223" s="43"/>
      <c r="Q223" s="62">
        <f t="shared" ca="1" si="6"/>
        <v>45786</v>
      </c>
      <c r="R223" s="92" t="s">
        <v>196</v>
      </c>
    </row>
    <row r="224" spans="1:18" s="63" customFormat="1" ht="24.95" customHeight="1" x14ac:dyDescent="0.25">
      <c r="A224" s="54">
        <f t="shared" si="7"/>
        <v>4</v>
      </c>
      <c r="B224" s="37">
        <v>131211224</v>
      </c>
      <c r="C224" s="85" t="s">
        <v>15</v>
      </c>
      <c r="D224" s="87" t="s">
        <v>197</v>
      </c>
      <c r="E224" s="40" t="s">
        <v>134</v>
      </c>
      <c r="F224" s="55"/>
      <c r="G224" s="56"/>
      <c r="H224" s="57"/>
      <c r="I224" s="87" t="s">
        <v>197</v>
      </c>
      <c r="J224" s="58">
        <f t="shared" si="5"/>
        <v>122775.06</v>
      </c>
      <c r="K224" s="43">
        <v>122775.06</v>
      </c>
      <c r="L224" s="59"/>
      <c r="M224" s="60"/>
      <c r="N224" s="59"/>
      <c r="O224" s="61"/>
      <c r="P224" s="43"/>
      <c r="Q224" s="62">
        <f t="shared" ca="1" si="6"/>
        <v>45786</v>
      </c>
      <c r="R224" s="90" t="s">
        <v>198</v>
      </c>
    </row>
    <row r="225" spans="1:18" s="63" customFormat="1" ht="24.95" customHeight="1" x14ac:dyDescent="0.25">
      <c r="A225" s="54">
        <f t="shared" si="7"/>
        <v>5</v>
      </c>
      <c r="B225" s="37">
        <v>131211224</v>
      </c>
      <c r="C225" s="85" t="s">
        <v>15</v>
      </c>
      <c r="D225" s="87" t="s">
        <v>199</v>
      </c>
      <c r="E225" s="40" t="s">
        <v>134</v>
      </c>
      <c r="F225" s="55"/>
      <c r="G225" s="56"/>
      <c r="H225" s="57"/>
      <c r="I225" s="87" t="s">
        <v>199</v>
      </c>
      <c r="J225" s="58">
        <f t="shared" si="5"/>
        <v>80988.899999999994</v>
      </c>
      <c r="K225" s="43">
        <v>80988.899999999994</v>
      </c>
      <c r="L225" s="59"/>
      <c r="M225" s="60"/>
      <c r="N225" s="59"/>
      <c r="O225" s="61"/>
      <c r="P225" s="43"/>
      <c r="Q225" s="62">
        <f t="shared" ca="1" si="6"/>
        <v>45786</v>
      </c>
      <c r="R225" s="90" t="s">
        <v>198</v>
      </c>
    </row>
    <row r="226" spans="1:18" s="63" customFormat="1" ht="24.95" customHeight="1" x14ac:dyDescent="0.25">
      <c r="A226" s="54">
        <f t="shared" si="7"/>
        <v>6</v>
      </c>
      <c r="B226" s="37">
        <v>131211224</v>
      </c>
      <c r="C226" s="85" t="s">
        <v>15</v>
      </c>
      <c r="D226" s="87" t="s">
        <v>200</v>
      </c>
      <c r="E226" s="40" t="s">
        <v>134</v>
      </c>
      <c r="F226" s="55"/>
      <c r="G226" s="56"/>
      <c r="H226" s="57"/>
      <c r="I226" s="87" t="s">
        <v>200</v>
      </c>
      <c r="J226" s="58">
        <f t="shared" si="5"/>
        <v>114429.63</v>
      </c>
      <c r="K226" s="43">
        <v>114429.63</v>
      </c>
      <c r="L226" s="59"/>
      <c r="M226" s="60"/>
      <c r="N226" s="59"/>
      <c r="O226" s="61"/>
      <c r="P226" s="43"/>
      <c r="Q226" s="62">
        <f t="shared" ca="1" si="6"/>
        <v>45786</v>
      </c>
      <c r="R226" s="90" t="s">
        <v>198</v>
      </c>
    </row>
    <row r="227" spans="1:18" s="63" customFormat="1" ht="24.95" customHeight="1" x14ac:dyDescent="0.25">
      <c r="A227" s="54">
        <f t="shared" si="7"/>
        <v>7</v>
      </c>
      <c r="B227" s="37">
        <v>130933286</v>
      </c>
      <c r="C227" s="85" t="s">
        <v>66</v>
      </c>
      <c r="D227" s="87" t="s">
        <v>201</v>
      </c>
      <c r="E227" s="42" t="s">
        <v>65</v>
      </c>
      <c r="F227" s="55"/>
      <c r="G227" s="56"/>
      <c r="H227" s="57"/>
      <c r="I227" s="87" t="s">
        <v>201</v>
      </c>
      <c r="J227" s="58">
        <f t="shared" si="5"/>
        <v>25510.62</v>
      </c>
      <c r="K227" s="89">
        <v>25510.62</v>
      </c>
      <c r="L227" s="59"/>
      <c r="M227" s="60"/>
      <c r="N227" s="59"/>
      <c r="O227" s="61"/>
      <c r="P227" s="43"/>
      <c r="Q227" s="62">
        <f t="shared" ca="1" si="6"/>
        <v>45786</v>
      </c>
      <c r="R227" s="90" t="s">
        <v>202</v>
      </c>
    </row>
    <row r="228" spans="1:18" s="63" customFormat="1" ht="24.95" customHeight="1" x14ac:dyDescent="0.25">
      <c r="A228" s="54">
        <f t="shared" si="7"/>
        <v>8</v>
      </c>
      <c r="B228" s="37" t="s">
        <v>203</v>
      </c>
      <c r="C228" s="85" t="s">
        <v>204</v>
      </c>
      <c r="D228" s="87" t="s">
        <v>206</v>
      </c>
      <c r="E228" s="40" t="s">
        <v>27</v>
      </c>
      <c r="F228" s="55"/>
      <c r="G228" s="56"/>
      <c r="H228" s="57"/>
      <c r="I228" s="87" t="s">
        <v>206</v>
      </c>
      <c r="J228" s="58">
        <f t="shared" si="5"/>
        <v>262895.98</v>
      </c>
      <c r="K228" s="43">
        <v>262895.98</v>
      </c>
      <c r="L228" s="59"/>
      <c r="M228" s="60"/>
      <c r="N228" s="59"/>
      <c r="O228" s="61"/>
      <c r="P228" s="43"/>
      <c r="Q228" s="62">
        <f t="shared" ca="1" si="6"/>
        <v>45786</v>
      </c>
      <c r="R228" s="90" t="s">
        <v>207</v>
      </c>
    </row>
    <row r="229" spans="1:18" s="63" customFormat="1" ht="24.95" customHeight="1" x14ac:dyDescent="0.25">
      <c r="A229" s="54">
        <f t="shared" si="7"/>
        <v>9</v>
      </c>
      <c r="B229" s="37">
        <v>122001085</v>
      </c>
      <c r="C229" s="85" t="s">
        <v>32</v>
      </c>
      <c r="D229" s="87" t="s">
        <v>208</v>
      </c>
      <c r="E229" s="40" t="s">
        <v>43</v>
      </c>
      <c r="F229" s="55"/>
      <c r="G229" s="56"/>
      <c r="H229" s="57"/>
      <c r="I229" s="87" t="s">
        <v>208</v>
      </c>
      <c r="J229" s="58">
        <f t="shared" si="5"/>
        <v>8201</v>
      </c>
      <c r="K229" s="43">
        <v>8201</v>
      </c>
      <c r="L229" s="59"/>
      <c r="M229" s="60"/>
      <c r="N229" s="59"/>
      <c r="O229" s="61"/>
      <c r="P229" s="43"/>
      <c r="Q229" s="62">
        <f t="shared" ca="1" si="6"/>
        <v>45786</v>
      </c>
      <c r="R229" s="90" t="s">
        <v>209</v>
      </c>
    </row>
    <row r="230" spans="1:18" s="63" customFormat="1" ht="24.95" customHeight="1" x14ac:dyDescent="0.25">
      <c r="A230" s="54">
        <f t="shared" si="7"/>
        <v>10</v>
      </c>
      <c r="B230" s="37">
        <v>122001085</v>
      </c>
      <c r="C230" s="85" t="s">
        <v>32</v>
      </c>
      <c r="D230" s="87" t="s">
        <v>208</v>
      </c>
      <c r="E230" s="40" t="s">
        <v>43</v>
      </c>
      <c r="F230" s="55"/>
      <c r="G230" s="56"/>
      <c r="H230" s="57"/>
      <c r="I230" s="87" t="s">
        <v>208</v>
      </c>
      <c r="J230" s="58">
        <f t="shared" si="5"/>
        <v>9204</v>
      </c>
      <c r="K230" s="43">
        <v>9204</v>
      </c>
      <c r="L230" s="59"/>
      <c r="M230" s="60"/>
      <c r="N230" s="59"/>
      <c r="O230" s="61"/>
      <c r="P230" s="43"/>
      <c r="Q230" s="62">
        <f t="shared" ca="1" si="6"/>
        <v>45786</v>
      </c>
      <c r="R230" s="90" t="s">
        <v>209</v>
      </c>
    </row>
    <row r="231" spans="1:18" s="63" customFormat="1" ht="24.95" customHeight="1" x14ac:dyDescent="0.25">
      <c r="A231" s="54">
        <f t="shared" si="7"/>
        <v>11</v>
      </c>
      <c r="B231" s="37">
        <v>122001085</v>
      </c>
      <c r="C231" s="85" t="s">
        <v>32</v>
      </c>
      <c r="D231" s="87" t="s">
        <v>208</v>
      </c>
      <c r="E231" s="40" t="s">
        <v>43</v>
      </c>
      <c r="F231" s="55"/>
      <c r="G231" s="56"/>
      <c r="H231" s="57"/>
      <c r="I231" s="87" t="s">
        <v>208</v>
      </c>
      <c r="J231" s="58">
        <f t="shared" si="5"/>
        <v>8378</v>
      </c>
      <c r="K231" s="43">
        <v>8378</v>
      </c>
      <c r="L231" s="59"/>
      <c r="M231" s="60"/>
      <c r="N231" s="59"/>
      <c r="O231" s="61"/>
      <c r="P231" s="43"/>
      <c r="Q231" s="62">
        <f t="shared" ca="1" si="6"/>
        <v>45786</v>
      </c>
      <c r="R231" s="90" t="s">
        <v>209</v>
      </c>
    </row>
    <row r="232" spans="1:18" s="63" customFormat="1" ht="24.95" customHeight="1" x14ac:dyDescent="0.25">
      <c r="A232" s="54">
        <f t="shared" si="7"/>
        <v>12</v>
      </c>
      <c r="B232" s="37">
        <v>122001085</v>
      </c>
      <c r="C232" s="85" t="s">
        <v>32</v>
      </c>
      <c r="D232" s="87" t="s">
        <v>208</v>
      </c>
      <c r="E232" s="40" t="s">
        <v>43</v>
      </c>
      <c r="F232" s="55"/>
      <c r="G232" s="56"/>
      <c r="H232" s="57"/>
      <c r="I232" s="87" t="s">
        <v>208</v>
      </c>
      <c r="J232" s="58">
        <f t="shared" si="5"/>
        <v>64664</v>
      </c>
      <c r="K232" s="43">
        <v>64664</v>
      </c>
      <c r="L232" s="59"/>
      <c r="M232" s="60"/>
      <c r="N232" s="59"/>
      <c r="O232" s="61"/>
      <c r="P232" s="43"/>
      <c r="Q232" s="62">
        <f t="shared" ca="1" si="6"/>
        <v>45786</v>
      </c>
      <c r="R232" s="90" t="s">
        <v>209</v>
      </c>
    </row>
    <row r="233" spans="1:18" s="63" customFormat="1" ht="24.95" customHeight="1" x14ac:dyDescent="0.25">
      <c r="A233" s="54">
        <f t="shared" si="7"/>
        <v>13</v>
      </c>
      <c r="B233" s="37">
        <v>122001085</v>
      </c>
      <c r="C233" s="85" t="s">
        <v>32</v>
      </c>
      <c r="D233" s="87" t="s">
        <v>208</v>
      </c>
      <c r="E233" s="40" t="s">
        <v>43</v>
      </c>
      <c r="F233" s="55"/>
      <c r="G233" s="56"/>
      <c r="H233" s="57"/>
      <c r="I233" s="87" t="s">
        <v>208</v>
      </c>
      <c r="J233" s="58">
        <f t="shared" si="5"/>
        <v>9912</v>
      </c>
      <c r="K233" s="43">
        <v>9912</v>
      </c>
      <c r="L233" s="59"/>
      <c r="M233" s="60"/>
      <c r="N233" s="59"/>
      <c r="O233" s="61"/>
      <c r="P233" s="43"/>
      <c r="Q233" s="62">
        <f t="shared" ca="1" si="6"/>
        <v>45786</v>
      </c>
      <c r="R233" s="90" t="s">
        <v>209</v>
      </c>
    </row>
    <row r="234" spans="1:18" s="63" customFormat="1" ht="24.95" customHeight="1" x14ac:dyDescent="0.25">
      <c r="A234" s="54">
        <f t="shared" si="7"/>
        <v>14</v>
      </c>
      <c r="B234" s="37">
        <v>122001085</v>
      </c>
      <c r="C234" s="85" t="s">
        <v>32</v>
      </c>
      <c r="D234" s="87" t="s">
        <v>208</v>
      </c>
      <c r="E234" s="40" t="s">
        <v>43</v>
      </c>
      <c r="F234" s="55"/>
      <c r="G234" s="56"/>
      <c r="H234" s="57"/>
      <c r="I234" s="87" t="s">
        <v>208</v>
      </c>
      <c r="J234" s="58">
        <f t="shared" si="5"/>
        <v>68794</v>
      </c>
      <c r="K234" s="43">
        <v>68794</v>
      </c>
      <c r="L234" s="59"/>
      <c r="M234" s="60"/>
      <c r="N234" s="59"/>
      <c r="O234" s="61"/>
      <c r="P234" s="43"/>
      <c r="Q234" s="62">
        <f t="shared" ca="1" si="6"/>
        <v>45786</v>
      </c>
      <c r="R234" s="90" t="s">
        <v>209</v>
      </c>
    </row>
    <row r="235" spans="1:18" s="63" customFormat="1" ht="24.95" customHeight="1" x14ac:dyDescent="0.25">
      <c r="A235" s="54">
        <f t="shared" si="7"/>
        <v>15</v>
      </c>
      <c r="B235" s="37">
        <v>122001085</v>
      </c>
      <c r="C235" s="85" t="s">
        <v>32</v>
      </c>
      <c r="D235" s="87" t="s">
        <v>208</v>
      </c>
      <c r="E235" s="40" t="s">
        <v>43</v>
      </c>
      <c r="F235" s="55"/>
      <c r="G235" s="56"/>
      <c r="H235" s="57"/>
      <c r="I235" s="87" t="s">
        <v>208</v>
      </c>
      <c r="J235" s="58">
        <f t="shared" si="5"/>
        <v>14632</v>
      </c>
      <c r="K235" s="43">
        <v>14632</v>
      </c>
      <c r="L235" s="59"/>
      <c r="M235" s="60"/>
      <c r="N235" s="59"/>
      <c r="O235" s="61"/>
      <c r="P235" s="43"/>
      <c r="Q235" s="62">
        <f t="shared" ca="1" si="6"/>
        <v>45786</v>
      </c>
      <c r="R235" s="90" t="s">
        <v>209</v>
      </c>
    </row>
    <row r="236" spans="1:18" s="63" customFormat="1" ht="24.95" customHeight="1" x14ac:dyDescent="0.25">
      <c r="A236" s="54">
        <f t="shared" si="7"/>
        <v>16</v>
      </c>
      <c r="B236" s="37">
        <v>122001085</v>
      </c>
      <c r="C236" s="85" t="s">
        <v>32</v>
      </c>
      <c r="D236" s="87" t="s">
        <v>208</v>
      </c>
      <c r="E236" s="40" t="s">
        <v>43</v>
      </c>
      <c r="F236" s="55"/>
      <c r="G236" s="56"/>
      <c r="H236" s="57"/>
      <c r="I236" s="87" t="s">
        <v>208</v>
      </c>
      <c r="J236" s="58">
        <f t="shared" si="5"/>
        <v>34220</v>
      </c>
      <c r="K236" s="43">
        <v>34220</v>
      </c>
      <c r="L236" s="59"/>
      <c r="M236" s="60"/>
      <c r="N236" s="59"/>
      <c r="O236" s="61"/>
      <c r="P236" s="43"/>
      <c r="Q236" s="62">
        <f t="shared" ca="1" si="6"/>
        <v>45786</v>
      </c>
      <c r="R236" s="90" t="s">
        <v>209</v>
      </c>
    </row>
    <row r="237" spans="1:18" s="63" customFormat="1" ht="24.95" customHeight="1" x14ac:dyDescent="0.25">
      <c r="A237" s="54">
        <f t="shared" si="7"/>
        <v>17</v>
      </c>
      <c r="B237" s="37">
        <v>122001085</v>
      </c>
      <c r="C237" s="85" t="s">
        <v>32</v>
      </c>
      <c r="D237" s="87" t="s">
        <v>208</v>
      </c>
      <c r="E237" s="40" t="s">
        <v>43</v>
      </c>
      <c r="F237" s="55"/>
      <c r="G237" s="56"/>
      <c r="H237" s="57"/>
      <c r="I237" s="87" t="s">
        <v>208</v>
      </c>
      <c r="J237" s="58">
        <f t="shared" si="5"/>
        <v>10266</v>
      </c>
      <c r="K237" s="43">
        <v>10266</v>
      </c>
      <c r="L237" s="59"/>
      <c r="M237" s="60"/>
      <c r="N237" s="59"/>
      <c r="O237" s="61"/>
      <c r="P237" s="43"/>
      <c r="Q237" s="62">
        <f t="shared" ca="1" si="6"/>
        <v>45786</v>
      </c>
      <c r="R237" s="90" t="s">
        <v>209</v>
      </c>
    </row>
    <row r="238" spans="1:18" s="63" customFormat="1" ht="24.95" customHeight="1" x14ac:dyDescent="0.25">
      <c r="A238" s="54">
        <f t="shared" si="7"/>
        <v>18</v>
      </c>
      <c r="B238" s="37">
        <v>122001085</v>
      </c>
      <c r="C238" s="85" t="s">
        <v>32</v>
      </c>
      <c r="D238" s="87" t="s">
        <v>208</v>
      </c>
      <c r="E238" s="40" t="s">
        <v>43</v>
      </c>
      <c r="F238" s="55"/>
      <c r="G238" s="56"/>
      <c r="H238" s="57"/>
      <c r="I238" s="87" t="s">
        <v>208</v>
      </c>
      <c r="J238" s="58">
        <f t="shared" si="5"/>
        <v>18113</v>
      </c>
      <c r="K238" s="43">
        <v>18113</v>
      </c>
      <c r="L238" s="59"/>
      <c r="M238" s="60"/>
      <c r="N238" s="59"/>
      <c r="O238" s="61"/>
      <c r="P238" s="43"/>
      <c r="Q238" s="62">
        <f t="shared" ca="1" si="6"/>
        <v>45786</v>
      </c>
      <c r="R238" s="90" t="s">
        <v>209</v>
      </c>
    </row>
    <row r="239" spans="1:18" s="63" customFormat="1" ht="24.95" customHeight="1" x14ac:dyDescent="0.25">
      <c r="A239" s="54">
        <f t="shared" si="7"/>
        <v>19</v>
      </c>
      <c r="B239" s="37">
        <v>122001085</v>
      </c>
      <c r="C239" s="85" t="s">
        <v>32</v>
      </c>
      <c r="D239" s="87" t="s">
        <v>208</v>
      </c>
      <c r="E239" s="40" t="s">
        <v>43</v>
      </c>
      <c r="F239" s="55"/>
      <c r="G239" s="56"/>
      <c r="H239" s="57"/>
      <c r="I239" s="87" t="s">
        <v>208</v>
      </c>
      <c r="J239" s="58">
        <f t="shared" si="5"/>
        <v>33276</v>
      </c>
      <c r="K239" s="43">
        <v>33276</v>
      </c>
      <c r="L239" s="59"/>
      <c r="M239" s="60"/>
      <c r="N239" s="59"/>
      <c r="O239" s="61"/>
      <c r="P239" s="43"/>
      <c r="Q239" s="62">
        <f t="shared" ca="1" si="6"/>
        <v>45786</v>
      </c>
      <c r="R239" s="90" t="s">
        <v>209</v>
      </c>
    </row>
    <row r="240" spans="1:18" s="63" customFormat="1" ht="24.95" customHeight="1" x14ac:dyDescent="0.25">
      <c r="A240" s="54">
        <f t="shared" si="7"/>
        <v>20</v>
      </c>
      <c r="B240" s="37">
        <v>122001085</v>
      </c>
      <c r="C240" s="85" t="s">
        <v>32</v>
      </c>
      <c r="D240" s="87" t="s">
        <v>208</v>
      </c>
      <c r="E240" s="40" t="s">
        <v>43</v>
      </c>
      <c r="F240" s="55"/>
      <c r="G240" s="56"/>
      <c r="H240" s="57"/>
      <c r="I240" s="87" t="s">
        <v>208</v>
      </c>
      <c r="J240" s="58">
        <f t="shared" si="5"/>
        <v>40120</v>
      </c>
      <c r="K240" s="43">
        <v>40120</v>
      </c>
      <c r="L240" s="59"/>
      <c r="M240" s="60"/>
      <c r="N240" s="59"/>
      <c r="O240" s="61"/>
      <c r="P240" s="43"/>
      <c r="Q240" s="62">
        <f t="shared" ca="1" si="6"/>
        <v>45786</v>
      </c>
      <c r="R240" s="90" t="s">
        <v>209</v>
      </c>
    </row>
    <row r="241" spans="1:18" s="63" customFormat="1" ht="24.95" customHeight="1" x14ac:dyDescent="0.25">
      <c r="A241" s="54">
        <f t="shared" si="7"/>
        <v>21</v>
      </c>
      <c r="B241" s="37">
        <v>122001085</v>
      </c>
      <c r="C241" s="85" t="s">
        <v>32</v>
      </c>
      <c r="D241" s="87" t="s">
        <v>208</v>
      </c>
      <c r="E241" s="40" t="s">
        <v>43</v>
      </c>
      <c r="F241" s="55"/>
      <c r="G241" s="56"/>
      <c r="H241" s="57"/>
      <c r="I241" s="87" t="s">
        <v>208</v>
      </c>
      <c r="J241" s="58">
        <f>SUM(K241:P241)</f>
        <v>22195</v>
      </c>
      <c r="K241" s="43">
        <v>22195</v>
      </c>
      <c r="L241" s="59"/>
      <c r="M241" s="60"/>
      <c r="N241" s="59"/>
      <c r="O241" s="61"/>
      <c r="P241" s="43"/>
      <c r="Q241" s="62">
        <f t="shared" ca="1" si="6"/>
        <v>45786</v>
      </c>
      <c r="R241" s="90" t="s">
        <v>209</v>
      </c>
    </row>
    <row r="242" spans="1:18" s="63" customFormat="1" ht="24.95" customHeight="1" x14ac:dyDescent="0.25">
      <c r="A242" s="54">
        <f t="shared" si="7"/>
        <v>22</v>
      </c>
      <c r="B242" s="37">
        <v>122001085</v>
      </c>
      <c r="C242" s="85" t="s">
        <v>32</v>
      </c>
      <c r="D242" s="87" t="s">
        <v>208</v>
      </c>
      <c r="E242" s="40" t="s">
        <v>43</v>
      </c>
      <c r="F242" s="55"/>
      <c r="G242" s="56"/>
      <c r="H242" s="57"/>
      <c r="I242" s="87" t="s">
        <v>208</v>
      </c>
      <c r="J242" s="58">
        <f>SUM(K242:P242)</f>
        <v>5192</v>
      </c>
      <c r="K242" s="43">
        <v>5192</v>
      </c>
      <c r="L242" s="59"/>
      <c r="M242" s="60"/>
      <c r="N242" s="59"/>
      <c r="O242" s="61"/>
      <c r="P242" s="43"/>
      <c r="Q242" s="62">
        <f t="shared" ca="1" si="6"/>
        <v>45786</v>
      </c>
      <c r="R242" s="90" t="s">
        <v>209</v>
      </c>
    </row>
    <row r="243" spans="1:18" s="63" customFormat="1" ht="24.95" customHeight="1" x14ac:dyDescent="0.25">
      <c r="A243" s="54">
        <f t="shared" si="7"/>
        <v>23</v>
      </c>
      <c r="B243" s="37">
        <v>122001085</v>
      </c>
      <c r="C243" s="85" t="s">
        <v>32</v>
      </c>
      <c r="D243" s="87" t="s">
        <v>208</v>
      </c>
      <c r="E243" s="40" t="s">
        <v>43</v>
      </c>
      <c r="F243" s="55"/>
      <c r="G243" s="56"/>
      <c r="H243" s="57"/>
      <c r="I243" s="87" t="s">
        <v>208</v>
      </c>
      <c r="J243" s="58">
        <f>SUM(K243:P243)</f>
        <v>55106</v>
      </c>
      <c r="K243" s="43">
        <v>55106</v>
      </c>
      <c r="L243" s="59"/>
      <c r="M243" s="60"/>
      <c r="N243" s="59"/>
      <c r="O243" s="61"/>
      <c r="P243" s="93"/>
      <c r="Q243" s="62">
        <f t="shared" ca="1" si="6"/>
        <v>45786</v>
      </c>
      <c r="R243" s="90" t="s">
        <v>209</v>
      </c>
    </row>
    <row r="244" spans="1:18" s="63" customFormat="1" ht="24.95" customHeight="1" x14ac:dyDescent="0.25">
      <c r="A244" s="54">
        <f t="shared" si="7"/>
        <v>24</v>
      </c>
      <c r="B244" s="37">
        <v>122001085</v>
      </c>
      <c r="C244" s="85" t="s">
        <v>32</v>
      </c>
      <c r="D244" s="87" t="s">
        <v>208</v>
      </c>
      <c r="E244" s="40" t="s">
        <v>43</v>
      </c>
      <c r="F244" s="55"/>
      <c r="G244" s="56"/>
      <c r="H244" s="57"/>
      <c r="I244" s="87" t="s">
        <v>208</v>
      </c>
      <c r="J244" s="58">
        <f>SUM(K244:P244)</f>
        <v>13688</v>
      </c>
      <c r="K244" s="43">
        <v>13688</v>
      </c>
      <c r="L244" s="59"/>
      <c r="M244" s="60"/>
      <c r="N244" s="59"/>
      <c r="O244" s="61"/>
      <c r="P244" s="43"/>
      <c r="Q244" s="62">
        <f t="shared" ca="1" si="6"/>
        <v>45786</v>
      </c>
      <c r="R244" s="90" t="s">
        <v>209</v>
      </c>
    </row>
    <row r="245" spans="1:18" s="63" customFormat="1" ht="24.95" customHeight="1" x14ac:dyDescent="0.25">
      <c r="A245" s="54">
        <f t="shared" si="7"/>
        <v>25</v>
      </c>
      <c r="B245" s="37">
        <v>122001085</v>
      </c>
      <c r="C245" s="85" t="s">
        <v>32</v>
      </c>
      <c r="D245" s="87" t="s">
        <v>208</v>
      </c>
      <c r="E245" s="40" t="s">
        <v>43</v>
      </c>
      <c r="F245" s="55"/>
      <c r="G245" s="56"/>
      <c r="H245" s="57"/>
      <c r="I245" s="87" t="s">
        <v>208</v>
      </c>
      <c r="J245" s="58">
        <f t="shared" si="5"/>
        <v>13688</v>
      </c>
      <c r="K245" s="43">
        <v>13688</v>
      </c>
      <c r="L245" s="59"/>
      <c r="M245" s="60"/>
      <c r="N245" s="59"/>
      <c r="O245" s="61"/>
      <c r="P245" s="43"/>
      <c r="Q245" s="62">
        <f t="shared" ca="1" si="6"/>
        <v>45786</v>
      </c>
      <c r="R245" s="90" t="s">
        <v>209</v>
      </c>
    </row>
    <row r="246" spans="1:18" s="63" customFormat="1" ht="24.95" customHeight="1" x14ac:dyDescent="0.25">
      <c r="A246" s="54">
        <f t="shared" si="7"/>
        <v>26</v>
      </c>
      <c r="B246" s="37">
        <v>122001085</v>
      </c>
      <c r="C246" s="85" t="s">
        <v>32</v>
      </c>
      <c r="D246" s="87" t="s">
        <v>208</v>
      </c>
      <c r="E246" s="40" t="s">
        <v>43</v>
      </c>
      <c r="F246" s="55"/>
      <c r="G246" s="56"/>
      <c r="H246" s="57"/>
      <c r="I246" s="87" t="s">
        <v>208</v>
      </c>
      <c r="J246" s="58">
        <f t="shared" si="5"/>
        <v>8378</v>
      </c>
      <c r="K246" s="43">
        <v>8378</v>
      </c>
      <c r="L246" s="59"/>
      <c r="M246" s="60"/>
      <c r="N246" s="59"/>
      <c r="O246" s="61"/>
      <c r="P246" s="43"/>
      <c r="Q246" s="62">
        <f t="shared" ca="1" si="6"/>
        <v>45786</v>
      </c>
      <c r="R246" s="90" t="s">
        <v>209</v>
      </c>
    </row>
    <row r="247" spans="1:18" s="63" customFormat="1" ht="24.95" customHeight="1" x14ac:dyDescent="0.25">
      <c r="A247" s="54">
        <f t="shared" si="7"/>
        <v>27</v>
      </c>
      <c r="B247" s="37">
        <v>122001085</v>
      </c>
      <c r="C247" s="85" t="s">
        <v>32</v>
      </c>
      <c r="D247" s="87" t="s">
        <v>208</v>
      </c>
      <c r="E247" s="40" t="s">
        <v>43</v>
      </c>
      <c r="F247" s="55"/>
      <c r="G247" s="56"/>
      <c r="H247" s="57"/>
      <c r="I247" s="87" t="s">
        <v>208</v>
      </c>
      <c r="J247" s="58">
        <f>SUM(K247:P247)</f>
        <v>9086</v>
      </c>
      <c r="K247" s="43">
        <v>9086</v>
      </c>
      <c r="L247" s="59"/>
      <c r="M247" s="60"/>
      <c r="N247" s="59"/>
      <c r="O247" s="61"/>
      <c r="P247" s="43"/>
      <c r="Q247" s="62">
        <f t="shared" ca="1" si="6"/>
        <v>45786</v>
      </c>
      <c r="R247" s="90" t="s">
        <v>209</v>
      </c>
    </row>
    <row r="248" spans="1:18" s="63" customFormat="1" ht="24.95" customHeight="1" x14ac:dyDescent="0.25">
      <c r="A248" s="54">
        <f t="shared" si="7"/>
        <v>28</v>
      </c>
      <c r="B248" s="37">
        <v>122001085</v>
      </c>
      <c r="C248" s="85" t="s">
        <v>32</v>
      </c>
      <c r="D248" s="87" t="s">
        <v>208</v>
      </c>
      <c r="E248" s="40" t="s">
        <v>43</v>
      </c>
      <c r="F248" s="55"/>
      <c r="G248" s="56"/>
      <c r="H248" s="57"/>
      <c r="I248" s="87" t="s">
        <v>208</v>
      </c>
      <c r="J248" s="58">
        <f>SUM(K248:P248)</f>
        <v>5900</v>
      </c>
      <c r="K248" s="43">
        <v>5900</v>
      </c>
      <c r="L248" s="59"/>
      <c r="M248" s="60"/>
      <c r="N248" s="59"/>
      <c r="O248" s="61"/>
      <c r="P248" s="43"/>
      <c r="Q248" s="62">
        <f t="shared" ca="1" si="6"/>
        <v>45786</v>
      </c>
      <c r="R248" s="90" t="s">
        <v>209</v>
      </c>
    </row>
    <row r="249" spans="1:18" s="63" customFormat="1" ht="24.95" customHeight="1" x14ac:dyDescent="0.25">
      <c r="A249" s="54">
        <f t="shared" si="7"/>
        <v>29</v>
      </c>
      <c r="B249" s="37">
        <v>122001085</v>
      </c>
      <c r="C249" s="85" t="s">
        <v>32</v>
      </c>
      <c r="D249" s="87" t="s">
        <v>208</v>
      </c>
      <c r="E249" s="40" t="s">
        <v>43</v>
      </c>
      <c r="F249" s="55"/>
      <c r="G249" s="56"/>
      <c r="H249" s="57"/>
      <c r="I249" s="87" t="s">
        <v>208</v>
      </c>
      <c r="J249" s="58">
        <f>SUM(K249:P249)</f>
        <v>38232</v>
      </c>
      <c r="K249" s="43">
        <v>38232</v>
      </c>
      <c r="L249" s="59"/>
      <c r="M249" s="60"/>
      <c r="N249" s="59"/>
      <c r="O249" s="61"/>
      <c r="P249" s="43"/>
      <c r="Q249" s="62">
        <f t="shared" ca="1" si="6"/>
        <v>45786</v>
      </c>
      <c r="R249" s="90" t="s">
        <v>209</v>
      </c>
    </row>
    <row r="250" spans="1:18" s="63" customFormat="1" ht="24.95" customHeight="1" x14ac:dyDescent="0.25">
      <c r="A250" s="54">
        <f t="shared" si="7"/>
        <v>30</v>
      </c>
      <c r="B250" s="37">
        <v>122001085</v>
      </c>
      <c r="C250" s="85" t="s">
        <v>32</v>
      </c>
      <c r="D250" s="87" t="s">
        <v>208</v>
      </c>
      <c r="E250" s="40" t="s">
        <v>43</v>
      </c>
      <c r="F250" s="55"/>
      <c r="G250" s="56"/>
      <c r="H250" s="57"/>
      <c r="I250" s="87" t="s">
        <v>208</v>
      </c>
      <c r="J250" s="58">
        <f>SUM(K250:P250)</f>
        <v>4150</v>
      </c>
      <c r="K250" s="43">
        <v>4150</v>
      </c>
      <c r="L250" s="59"/>
      <c r="M250" s="60"/>
      <c r="N250" s="59"/>
      <c r="O250" s="61"/>
      <c r="P250" s="43"/>
      <c r="Q250" s="62">
        <f t="shared" ca="1" si="6"/>
        <v>45786</v>
      </c>
      <c r="R250" s="90" t="s">
        <v>210</v>
      </c>
    </row>
    <row r="251" spans="1:18" s="63" customFormat="1" ht="24.95" customHeight="1" x14ac:dyDescent="0.25">
      <c r="A251" s="54">
        <f t="shared" si="7"/>
        <v>31</v>
      </c>
      <c r="B251" s="37">
        <v>122001085</v>
      </c>
      <c r="C251" s="85" t="s">
        <v>32</v>
      </c>
      <c r="D251" s="87" t="s">
        <v>208</v>
      </c>
      <c r="E251" s="40" t="s">
        <v>43</v>
      </c>
      <c r="F251" s="55"/>
      <c r="G251" s="56"/>
      <c r="H251" s="57"/>
      <c r="I251" s="87" t="s">
        <v>208</v>
      </c>
      <c r="J251" s="58">
        <f t="shared" si="5"/>
        <v>9558</v>
      </c>
      <c r="K251" s="43">
        <v>9558</v>
      </c>
      <c r="L251" s="59"/>
      <c r="M251" s="60"/>
      <c r="N251" s="59"/>
      <c r="O251" s="61"/>
      <c r="P251" s="43"/>
      <c r="Q251" s="62">
        <f t="shared" ca="1" si="6"/>
        <v>45786</v>
      </c>
      <c r="R251" s="90" t="s">
        <v>210</v>
      </c>
    </row>
    <row r="252" spans="1:18" s="63" customFormat="1" ht="24.95" customHeight="1" x14ac:dyDescent="0.25">
      <c r="A252" s="54">
        <f t="shared" si="7"/>
        <v>32</v>
      </c>
      <c r="B252" s="37">
        <v>122001085</v>
      </c>
      <c r="C252" s="85" t="s">
        <v>32</v>
      </c>
      <c r="D252" s="87" t="s">
        <v>208</v>
      </c>
      <c r="E252" s="40" t="s">
        <v>43</v>
      </c>
      <c r="F252" s="55"/>
      <c r="G252" s="56"/>
      <c r="H252" s="57"/>
      <c r="I252" s="87" t="s">
        <v>208</v>
      </c>
      <c r="J252" s="58">
        <f t="shared" si="5"/>
        <v>4366</v>
      </c>
      <c r="K252" s="43">
        <v>4366</v>
      </c>
      <c r="L252" s="59"/>
      <c r="M252" s="60"/>
      <c r="N252" s="59"/>
      <c r="O252" s="61"/>
      <c r="P252" s="43"/>
      <c r="Q252" s="62">
        <f t="shared" ca="1" si="6"/>
        <v>45786</v>
      </c>
      <c r="R252" s="90" t="s">
        <v>210</v>
      </c>
    </row>
    <row r="253" spans="1:18" s="63" customFormat="1" ht="24.95" customHeight="1" x14ac:dyDescent="0.25">
      <c r="A253" s="54">
        <f t="shared" si="7"/>
        <v>33</v>
      </c>
      <c r="B253" s="37">
        <v>122001085</v>
      </c>
      <c r="C253" s="85" t="s">
        <v>32</v>
      </c>
      <c r="D253" s="87" t="s">
        <v>208</v>
      </c>
      <c r="E253" s="40" t="s">
        <v>43</v>
      </c>
      <c r="F253" s="55"/>
      <c r="G253" s="56"/>
      <c r="H253" s="57"/>
      <c r="I253" s="87" t="s">
        <v>208</v>
      </c>
      <c r="J253" s="58">
        <f t="shared" si="5"/>
        <v>34692</v>
      </c>
      <c r="K253" s="43">
        <v>34692</v>
      </c>
      <c r="L253" s="59"/>
      <c r="M253" s="60"/>
      <c r="N253" s="59"/>
      <c r="O253" s="61"/>
      <c r="P253" s="89"/>
      <c r="Q253" s="62">
        <f t="shared" ca="1" si="6"/>
        <v>45786</v>
      </c>
      <c r="R253" s="90" t="s">
        <v>210</v>
      </c>
    </row>
    <row r="254" spans="1:18" s="63" customFormat="1" ht="24.95" customHeight="1" x14ac:dyDescent="0.25">
      <c r="A254" s="54">
        <f t="shared" si="7"/>
        <v>34</v>
      </c>
      <c r="B254" s="37" t="s">
        <v>211</v>
      </c>
      <c r="C254" s="85" t="s">
        <v>212</v>
      </c>
      <c r="D254" s="87" t="s">
        <v>208</v>
      </c>
      <c r="E254" s="40" t="s">
        <v>43</v>
      </c>
      <c r="F254" s="55"/>
      <c r="G254" s="56"/>
      <c r="H254" s="57"/>
      <c r="I254" s="87" t="s">
        <v>208</v>
      </c>
      <c r="J254" s="58">
        <f t="shared" si="5"/>
        <v>184870</v>
      </c>
      <c r="K254" s="89">
        <v>184870</v>
      </c>
      <c r="L254" s="59"/>
      <c r="M254" s="60"/>
      <c r="N254" s="59"/>
      <c r="O254" s="61"/>
      <c r="P254" s="89"/>
      <c r="Q254" s="62">
        <f t="shared" ca="1" si="6"/>
        <v>45786</v>
      </c>
      <c r="R254" s="90" t="s">
        <v>214</v>
      </c>
    </row>
    <row r="255" spans="1:18" s="63" customFormat="1" ht="24.95" customHeight="1" x14ac:dyDescent="0.25">
      <c r="A255" s="54">
        <f t="shared" si="7"/>
        <v>35</v>
      </c>
      <c r="B255" s="37" t="s">
        <v>211</v>
      </c>
      <c r="C255" s="85" t="s">
        <v>212</v>
      </c>
      <c r="D255" s="87" t="s">
        <v>208</v>
      </c>
      <c r="E255" s="40" t="s">
        <v>43</v>
      </c>
      <c r="F255" s="55"/>
      <c r="G255" s="56"/>
      <c r="H255" s="57"/>
      <c r="I255" s="87" t="s">
        <v>208</v>
      </c>
      <c r="J255" s="58">
        <f t="shared" si="5"/>
        <v>106082</v>
      </c>
      <c r="K255" s="89">
        <v>106082</v>
      </c>
      <c r="L255" s="59"/>
      <c r="M255" s="60"/>
      <c r="N255" s="59"/>
      <c r="O255" s="61"/>
      <c r="P255" s="64"/>
      <c r="Q255" s="62">
        <f t="shared" ca="1" si="6"/>
        <v>45786</v>
      </c>
      <c r="R255" s="90" t="s">
        <v>216</v>
      </c>
    </row>
    <row r="256" spans="1:18" s="63" customFormat="1" ht="24.95" customHeight="1" x14ac:dyDescent="0.25">
      <c r="A256" s="54">
        <f t="shared" si="7"/>
        <v>36</v>
      </c>
      <c r="B256" s="37" t="s">
        <v>211</v>
      </c>
      <c r="C256" s="85" t="s">
        <v>212</v>
      </c>
      <c r="D256" s="87" t="s">
        <v>208</v>
      </c>
      <c r="E256" s="40" t="s">
        <v>43</v>
      </c>
      <c r="F256" s="55"/>
      <c r="G256" s="56"/>
      <c r="H256" s="57"/>
      <c r="I256" s="87" t="s">
        <v>208</v>
      </c>
      <c r="J256" s="58">
        <f t="shared" si="5"/>
        <v>160244</v>
      </c>
      <c r="K256" s="89">
        <v>160244</v>
      </c>
      <c r="L256" s="59"/>
      <c r="M256" s="60"/>
      <c r="N256" s="59"/>
      <c r="O256" s="61"/>
      <c r="P256" s="43"/>
      <c r="Q256" s="62">
        <f t="shared" ca="1" si="6"/>
        <v>45786</v>
      </c>
      <c r="R256" s="90" t="s">
        <v>214</v>
      </c>
    </row>
    <row r="257" spans="1:18" s="63" customFormat="1" ht="24.95" customHeight="1" x14ac:dyDescent="0.25">
      <c r="A257" s="54">
        <f t="shared" si="7"/>
        <v>37</v>
      </c>
      <c r="B257" s="37" t="s">
        <v>211</v>
      </c>
      <c r="C257" s="85" t="s">
        <v>212</v>
      </c>
      <c r="D257" s="87" t="s">
        <v>208</v>
      </c>
      <c r="E257" s="40" t="s">
        <v>43</v>
      </c>
      <c r="F257" s="55"/>
      <c r="G257" s="56"/>
      <c r="H257" s="57"/>
      <c r="I257" s="87" t="s">
        <v>208</v>
      </c>
      <c r="J257" s="58">
        <f t="shared" si="5"/>
        <v>122248</v>
      </c>
      <c r="K257" s="89">
        <v>122248</v>
      </c>
      <c r="L257" s="59"/>
      <c r="M257" s="60"/>
      <c r="N257" s="59"/>
      <c r="O257" s="61"/>
      <c r="P257" s="64"/>
      <c r="Q257" s="62">
        <f t="shared" ca="1" si="6"/>
        <v>45786</v>
      </c>
      <c r="R257" s="90" t="s">
        <v>214</v>
      </c>
    </row>
    <row r="258" spans="1:18" s="63" customFormat="1" ht="24.95" customHeight="1" x14ac:dyDescent="0.25">
      <c r="A258" s="54">
        <f t="shared" si="7"/>
        <v>38</v>
      </c>
      <c r="B258" s="37" t="s">
        <v>211</v>
      </c>
      <c r="C258" s="85" t="s">
        <v>212</v>
      </c>
      <c r="D258" s="87" t="s">
        <v>208</v>
      </c>
      <c r="E258" s="40" t="s">
        <v>43</v>
      </c>
      <c r="F258" s="55"/>
      <c r="G258" s="56"/>
      <c r="H258" s="57"/>
      <c r="I258" s="87" t="s">
        <v>208</v>
      </c>
      <c r="J258" s="58">
        <f t="shared" si="5"/>
        <v>216412</v>
      </c>
      <c r="K258" s="89">
        <v>216412</v>
      </c>
      <c r="L258" s="59"/>
      <c r="M258" s="60"/>
      <c r="N258" s="59"/>
      <c r="O258" s="61"/>
      <c r="P258" s="43"/>
      <c r="Q258" s="62">
        <f t="shared" ca="1" si="6"/>
        <v>45786</v>
      </c>
      <c r="R258" s="90" t="s">
        <v>216</v>
      </c>
    </row>
    <row r="259" spans="1:18" s="63" customFormat="1" ht="24.95" customHeight="1" x14ac:dyDescent="0.25">
      <c r="A259" s="54">
        <f t="shared" si="7"/>
        <v>39</v>
      </c>
      <c r="B259" s="94">
        <v>401514682</v>
      </c>
      <c r="C259" s="95" t="s">
        <v>140</v>
      </c>
      <c r="D259" s="96" t="s">
        <v>142</v>
      </c>
      <c r="E259" s="50" t="s">
        <v>11</v>
      </c>
      <c r="F259" s="55"/>
      <c r="G259" s="56"/>
      <c r="H259" s="57"/>
      <c r="I259" s="96" t="s">
        <v>142</v>
      </c>
      <c r="J259" s="58">
        <f t="shared" si="5"/>
        <v>136883.51999999999</v>
      </c>
      <c r="K259" s="35">
        <v>136883.51999999999</v>
      </c>
      <c r="L259" s="59"/>
      <c r="M259" s="60"/>
      <c r="N259" s="59"/>
      <c r="O259" s="61"/>
      <c r="P259" s="43"/>
      <c r="Q259" s="62">
        <f t="shared" ca="1" si="6"/>
        <v>45786</v>
      </c>
      <c r="R259" s="88" t="s">
        <v>220</v>
      </c>
    </row>
    <row r="260" spans="1:18" s="63" customFormat="1" ht="24.95" customHeight="1" x14ac:dyDescent="0.25">
      <c r="A260" s="54">
        <f t="shared" si="7"/>
        <v>40</v>
      </c>
      <c r="B260" s="94">
        <v>401514682</v>
      </c>
      <c r="C260" s="95" t="s">
        <v>140</v>
      </c>
      <c r="D260" s="96" t="s">
        <v>222</v>
      </c>
      <c r="E260" s="50" t="s">
        <v>11</v>
      </c>
      <c r="F260" s="55"/>
      <c r="G260" s="56"/>
      <c r="H260" s="57"/>
      <c r="I260" s="96" t="s">
        <v>222</v>
      </c>
      <c r="J260" s="58">
        <f t="shared" si="5"/>
        <v>114069.6</v>
      </c>
      <c r="K260" s="35">
        <v>114069.6</v>
      </c>
      <c r="L260" s="59"/>
      <c r="M260" s="60"/>
      <c r="N260" s="59"/>
      <c r="O260" s="61"/>
      <c r="P260" s="43"/>
      <c r="Q260" s="62">
        <f t="shared" ca="1" si="6"/>
        <v>45786</v>
      </c>
      <c r="R260" s="88" t="s">
        <v>223</v>
      </c>
    </row>
    <row r="261" spans="1:18" s="63" customFormat="1" ht="24.95" customHeight="1" x14ac:dyDescent="0.25">
      <c r="A261" s="54">
        <f t="shared" si="7"/>
        <v>41</v>
      </c>
      <c r="B261" s="37">
        <v>101195665</v>
      </c>
      <c r="C261" s="85" t="s">
        <v>224</v>
      </c>
      <c r="D261" s="87" t="s">
        <v>226</v>
      </c>
      <c r="E261" s="50" t="s">
        <v>11</v>
      </c>
      <c r="F261" s="55"/>
      <c r="G261" s="56"/>
      <c r="H261" s="57"/>
      <c r="I261" s="87" t="s">
        <v>226</v>
      </c>
      <c r="J261" s="58">
        <f t="shared" si="5"/>
        <v>23801.51</v>
      </c>
      <c r="K261" s="89">
        <v>23801.51</v>
      </c>
      <c r="L261" s="59"/>
      <c r="M261" s="60"/>
      <c r="N261" s="59"/>
      <c r="O261" s="61"/>
      <c r="P261" s="43"/>
      <c r="Q261" s="62">
        <f t="shared" ca="1" si="6"/>
        <v>45786</v>
      </c>
      <c r="R261" s="97" t="s">
        <v>227</v>
      </c>
    </row>
    <row r="262" spans="1:18" s="63" customFormat="1" ht="24.95" customHeight="1" x14ac:dyDescent="0.25">
      <c r="A262" s="54">
        <f t="shared" si="7"/>
        <v>42</v>
      </c>
      <c r="B262" s="37">
        <v>130592659</v>
      </c>
      <c r="C262" s="85" t="s">
        <v>228</v>
      </c>
      <c r="D262" s="87" t="s">
        <v>230</v>
      </c>
      <c r="E262" s="42" t="s">
        <v>84</v>
      </c>
      <c r="F262" s="55"/>
      <c r="G262" s="56"/>
      <c r="H262" s="57"/>
      <c r="I262" s="87" t="s">
        <v>230</v>
      </c>
      <c r="J262" s="58">
        <f t="shared" si="5"/>
        <v>24780</v>
      </c>
      <c r="K262" s="89">
        <v>24780</v>
      </c>
      <c r="L262" s="59"/>
      <c r="M262" s="60"/>
      <c r="N262" s="59"/>
      <c r="O262" s="61"/>
      <c r="P262" s="43"/>
      <c r="Q262" s="62">
        <f t="shared" ca="1" si="6"/>
        <v>45786</v>
      </c>
      <c r="R262" s="90" t="s">
        <v>216</v>
      </c>
    </row>
    <row r="263" spans="1:18" s="63" customFormat="1" ht="24.95" customHeight="1" x14ac:dyDescent="0.25">
      <c r="A263" s="54">
        <f t="shared" si="7"/>
        <v>43</v>
      </c>
      <c r="B263" s="37" t="s">
        <v>231</v>
      </c>
      <c r="C263" s="85" t="s">
        <v>232</v>
      </c>
      <c r="D263" s="47" t="s">
        <v>234</v>
      </c>
      <c r="E263" s="34" t="s">
        <v>173</v>
      </c>
      <c r="F263" s="55"/>
      <c r="G263" s="56"/>
      <c r="H263" s="57"/>
      <c r="I263" s="47" t="s">
        <v>234</v>
      </c>
      <c r="J263" s="58">
        <f t="shared" si="5"/>
        <v>45430</v>
      </c>
      <c r="K263" s="38">
        <v>45430</v>
      </c>
      <c r="L263" s="59"/>
      <c r="M263" s="60"/>
      <c r="N263" s="59"/>
      <c r="O263" s="61"/>
      <c r="P263" s="43"/>
      <c r="Q263" s="62">
        <f t="shared" ca="1" si="6"/>
        <v>45786</v>
      </c>
      <c r="R263" s="88" t="s">
        <v>214</v>
      </c>
    </row>
    <row r="264" spans="1:18" s="63" customFormat="1" ht="24.95" customHeight="1" x14ac:dyDescent="0.25">
      <c r="A264" s="54">
        <f t="shared" si="7"/>
        <v>44</v>
      </c>
      <c r="B264" s="37">
        <v>132597974</v>
      </c>
      <c r="C264" s="85" t="s">
        <v>123</v>
      </c>
      <c r="D264" s="47" t="s">
        <v>235</v>
      </c>
      <c r="E264" s="36" t="s">
        <v>136</v>
      </c>
      <c r="F264" s="55"/>
      <c r="G264" s="56"/>
      <c r="H264" s="57"/>
      <c r="I264" s="47" t="s">
        <v>235</v>
      </c>
      <c r="J264" s="58">
        <f t="shared" si="5"/>
        <v>4873.3999999999996</v>
      </c>
      <c r="K264" s="43">
        <v>4873.3999999999996</v>
      </c>
      <c r="L264" s="59"/>
      <c r="M264" s="60"/>
      <c r="N264" s="59"/>
      <c r="O264" s="61"/>
      <c r="P264" s="38"/>
      <c r="Q264" s="62">
        <f t="shared" ca="1" si="6"/>
        <v>45786</v>
      </c>
      <c r="R264" s="97" t="s">
        <v>236</v>
      </c>
    </row>
    <row r="265" spans="1:18" s="63" customFormat="1" ht="24.95" customHeight="1" x14ac:dyDescent="0.25">
      <c r="A265" s="54">
        <f t="shared" si="7"/>
        <v>45</v>
      </c>
      <c r="B265" s="37">
        <v>101821256</v>
      </c>
      <c r="C265" s="85" t="s">
        <v>30</v>
      </c>
      <c r="D265" s="47" t="s">
        <v>237</v>
      </c>
      <c r="E265" s="40" t="s">
        <v>21</v>
      </c>
      <c r="F265" s="55"/>
      <c r="G265" s="56"/>
      <c r="H265" s="57"/>
      <c r="I265" s="47" t="s">
        <v>237</v>
      </c>
      <c r="J265" s="58">
        <f t="shared" si="5"/>
        <v>3012.5</v>
      </c>
      <c r="K265" s="38"/>
      <c r="L265" s="59"/>
      <c r="M265" s="60"/>
      <c r="N265" s="59"/>
      <c r="O265" s="61"/>
      <c r="P265" s="38">
        <v>3012.5</v>
      </c>
      <c r="Q265" s="62">
        <f t="shared" ca="1" si="6"/>
        <v>45786</v>
      </c>
      <c r="R265" s="90" t="s">
        <v>238</v>
      </c>
    </row>
    <row r="266" spans="1:18" s="63" customFormat="1" ht="24.95" customHeight="1" x14ac:dyDescent="0.25">
      <c r="A266" s="54">
        <f t="shared" si="7"/>
        <v>46</v>
      </c>
      <c r="B266" s="37">
        <v>101821256</v>
      </c>
      <c r="C266" s="85" t="s">
        <v>30</v>
      </c>
      <c r="D266" s="47" t="s">
        <v>237</v>
      </c>
      <c r="E266" s="40" t="s">
        <v>21</v>
      </c>
      <c r="F266" s="55"/>
      <c r="G266" s="56"/>
      <c r="H266" s="57"/>
      <c r="I266" s="47" t="s">
        <v>237</v>
      </c>
      <c r="J266" s="58">
        <f t="shared" si="5"/>
        <v>15747.19</v>
      </c>
      <c r="K266" s="38"/>
      <c r="L266" s="59"/>
      <c r="M266" s="60"/>
      <c r="N266" s="59"/>
      <c r="O266" s="61"/>
      <c r="P266" s="38">
        <v>15747.19</v>
      </c>
      <c r="Q266" s="62">
        <f t="shared" ca="1" si="6"/>
        <v>45786</v>
      </c>
      <c r="R266" s="90" t="s">
        <v>238</v>
      </c>
    </row>
    <row r="267" spans="1:18" s="63" customFormat="1" ht="24.95" customHeight="1" x14ac:dyDescent="0.25">
      <c r="A267" s="54">
        <f t="shared" si="7"/>
        <v>47</v>
      </c>
      <c r="B267" s="37">
        <v>101898151</v>
      </c>
      <c r="C267" s="85" t="s">
        <v>68</v>
      </c>
      <c r="D267" s="87" t="s">
        <v>239</v>
      </c>
      <c r="E267" s="36" t="s">
        <v>120</v>
      </c>
      <c r="F267" s="55"/>
      <c r="G267" s="56"/>
      <c r="H267" s="57"/>
      <c r="I267" s="87" t="s">
        <v>239</v>
      </c>
      <c r="J267" s="58">
        <f t="shared" si="5"/>
        <v>188569.9</v>
      </c>
      <c r="K267" s="89">
        <v>188569.9</v>
      </c>
      <c r="L267" s="59"/>
      <c r="M267" s="60"/>
      <c r="N267" s="59"/>
      <c r="O267" s="61"/>
      <c r="P267" s="43"/>
      <c r="Q267" s="62">
        <f t="shared" ca="1" si="6"/>
        <v>45786</v>
      </c>
      <c r="R267" s="88" t="s">
        <v>240</v>
      </c>
    </row>
    <row r="268" spans="1:18" s="63" customFormat="1" ht="24.95" customHeight="1" x14ac:dyDescent="0.25">
      <c r="A268" s="54">
        <f t="shared" si="7"/>
        <v>48</v>
      </c>
      <c r="B268" s="99">
        <v>131399215</v>
      </c>
      <c r="C268" s="85" t="s">
        <v>241</v>
      </c>
      <c r="D268" s="87" t="s">
        <v>243</v>
      </c>
      <c r="E268" s="86" t="s">
        <v>122</v>
      </c>
      <c r="F268" s="55"/>
      <c r="G268" s="56"/>
      <c r="H268" s="57"/>
      <c r="I268" s="87" t="s">
        <v>243</v>
      </c>
      <c r="J268" s="58">
        <f t="shared" si="5"/>
        <v>21830</v>
      </c>
      <c r="K268" s="43">
        <v>21830</v>
      </c>
      <c r="L268" s="59"/>
      <c r="M268" s="60"/>
      <c r="N268" s="59"/>
      <c r="O268" s="61"/>
      <c r="P268" s="43"/>
      <c r="Q268" s="62">
        <f t="shared" ca="1" si="6"/>
        <v>45786</v>
      </c>
      <c r="R268" s="100" t="s">
        <v>244</v>
      </c>
    </row>
    <row r="269" spans="1:18" s="63" customFormat="1" ht="24.95" customHeight="1" x14ac:dyDescent="0.25">
      <c r="A269" s="54">
        <f t="shared" si="7"/>
        <v>49</v>
      </c>
      <c r="B269" s="37" t="s">
        <v>245</v>
      </c>
      <c r="C269" s="85" t="s">
        <v>246</v>
      </c>
      <c r="D269" s="87" t="s">
        <v>247</v>
      </c>
      <c r="E269" s="40" t="s">
        <v>27</v>
      </c>
      <c r="F269" s="55"/>
      <c r="G269" s="56"/>
      <c r="H269" s="57"/>
      <c r="I269" s="87" t="s">
        <v>247</v>
      </c>
      <c r="J269" s="58">
        <f t="shared" si="5"/>
        <v>35400</v>
      </c>
      <c r="K269" s="43">
        <v>35400</v>
      </c>
      <c r="L269" s="59"/>
      <c r="M269" s="60"/>
      <c r="N269" s="59"/>
      <c r="O269" s="61"/>
      <c r="P269" s="64"/>
      <c r="Q269" s="62">
        <f t="shared" ca="1" si="6"/>
        <v>45786</v>
      </c>
      <c r="R269" s="97" t="s">
        <v>248</v>
      </c>
    </row>
    <row r="270" spans="1:18" s="63" customFormat="1" ht="24.95" customHeight="1" x14ac:dyDescent="0.25">
      <c r="A270" s="54">
        <f t="shared" si="7"/>
        <v>50</v>
      </c>
      <c r="B270" s="37">
        <v>130161267</v>
      </c>
      <c r="C270" s="85" t="s">
        <v>90</v>
      </c>
      <c r="D270" s="87" t="s">
        <v>92</v>
      </c>
      <c r="E270" s="40" t="s">
        <v>27</v>
      </c>
      <c r="F270" s="55"/>
      <c r="G270" s="56"/>
      <c r="H270" s="57"/>
      <c r="I270" s="87" t="s">
        <v>92</v>
      </c>
      <c r="J270" s="58">
        <f t="shared" si="5"/>
        <v>93920.01</v>
      </c>
      <c r="K270" s="89">
        <v>93920.01</v>
      </c>
      <c r="L270" s="59"/>
      <c r="M270" s="60"/>
      <c r="N270" s="59"/>
      <c r="O270" s="61"/>
      <c r="P270" s="64"/>
      <c r="Q270" s="62">
        <f t="shared" ca="1" si="6"/>
        <v>45786</v>
      </c>
      <c r="R270" s="90" t="s">
        <v>249</v>
      </c>
    </row>
    <row r="271" spans="1:18" s="63" customFormat="1" ht="24.95" customHeight="1" x14ac:dyDescent="0.25">
      <c r="A271" s="54">
        <f t="shared" si="7"/>
        <v>51</v>
      </c>
      <c r="B271" s="37">
        <v>132579692</v>
      </c>
      <c r="C271" s="85" t="s">
        <v>124</v>
      </c>
      <c r="D271" s="87" t="s">
        <v>250</v>
      </c>
      <c r="E271" s="36" t="s">
        <v>135</v>
      </c>
      <c r="F271" s="55"/>
      <c r="G271" s="56"/>
      <c r="H271" s="57"/>
      <c r="I271" s="87" t="s">
        <v>250</v>
      </c>
      <c r="J271" s="58">
        <f t="shared" si="5"/>
        <v>543455</v>
      </c>
      <c r="K271" s="89">
        <v>543455</v>
      </c>
      <c r="L271" s="59"/>
      <c r="M271" s="60"/>
      <c r="N271" s="59"/>
      <c r="O271" s="61"/>
      <c r="P271" s="43"/>
      <c r="Q271" s="62">
        <f t="shared" ca="1" si="6"/>
        <v>45786</v>
      </c>
      <c r="R271" s="90" t="s">
        <v>251</v>
      </c>
    </row>
    <row r="272" spans="1:18" s="63" customFormat="1" ht="24.95" customHeight="1" x14ac:dyDescent="0.25">
      <c r="A272" s="54">
        <f t="shared" si="7"/>
        <v>52</v>
      </c>
      <c r="B272" s="37">
        <v>132579692</v>
      </c>
      <c r="C272" s="85" t="s">
        <v>124</v>
      </c>
      <c r="D272" s="87" t="s">
        <v>252</v>
      </c>
      <c r="E272" s="36" t="s">
        <v>135</v>
      </c>
      <c r="F272" s="55"/>
      <c r="G272" s="56"/>
      <c r="H272" s="57"/>
      <c r="I272" s="87" t="s">
        <v>252</v>
      </c>
      <c r="J272" s="58">
        <f t="shared" si="5"/>
        <v>376231.4</v>
      </c>
      <c r="K272" s="89">
        <v>376231.4</v>
      </c>
      <c r="L272" s="59"/>
      <c r="M272" s="60"/>
      <c r="N272" s="59"/>
      <c r="O272" s="61"/>
      <c r="P272" s="43"/>
      <c r="Q272" s="62">
        <f t="shared" ca="1" si="6"/>
        <v>45786</v>
      </c>
      <c r="R272" s="90" t="s">
        <v>253</v>
      </c>
    </row>
    <row r="273" spans="1:18" s="63" customFormat="1" ht="24.95" customHeight="1" x14ac:dyDescent="0.25">
      <c r="A273" s="54">
        <f t="shared" si="7"/>
        <v>53</v>
      </c>
      <c r="B273" s="37">
        <v>132579692</v>
      </c>
      <c r="C273" s="85" t="s">
        <v>124</v>
      </c>
      <c r="D273" s="87" t="s">
        <v>254</v>
      </c>
      <c r="E273" s="36" t="s">
        <v>135</v>
      </c>
      <c r="F273" s="55"/>
      <c r="G273" s="56"/>
      <c r="H273" s="57"/>
      <c r="I273" s="87" t="s">
        <v>254</v>
      </c>
      <c r="J273" s="58">
        <f t="shared" si="5"/>
        <v>329403.51</v>
      </c>
      <c r="K273" s="89">
        <v>329403.51</v>
      </c>
      <c r="L273" s="59"/>
      <c r="M273" s="60"/>
      <c r="N273" s="59"/>
      <c r="O273" s="61"/>
      <c r="P273" s="38"/>
      <c r="Q273" s="62">
        <f t="shared" ca="1" si="6"/>
        <v>45786</v>
      </c>
      <c r="R273" s="90" t="s">
        <v>238</v>
      </c>
    </row>
    <row r="274" spans="1:18" s="63" customFormat="1" ht="24.95" customHeight="1" x14ac:dyDescent="0.25">
      <c r="A274" s="54">
        <f t="shared" si="7"/>
        <v>54</v>
      </c>
      <c r="B274" s="37">
        <v>132579692</v>
      </c>
      <c r="C274" s="85" t="s">
        <v>124</v>
      </c>
      <c r="D274" s="87" t="s">
        <v>256</v>
      </c>
      <c r="E274" s="36" t="s">
        <v>135</v>
      </c>
      <c r="F274" s="55"/>
      <c r="G274" s="56"/>
      <c r="H274" s="57"/>
      <c r="I274" s="87" t="s">
        <v>256</v>
      </c>
      <c r="J274" s="58">
        <f t="shared" si="5"/>
        <v>35895</v>
      </c>
      <c r="K274" s="89">
        <v>35895</v>
      </c>
      <c r="L274" s="59"/>
      <c r="M274" s="60"/>
      <c r="N274" s="59"/>
      <c r="O274" s="61"/>
      <c r="P274" s="43"/>
      <c r="Q274" s="62">
        <f t="shared" ca="1" si="6"/>
        <v>45786</v>
      </c>
      <c r="R274" s="101" t="s">
        <v>257</v>
      </c>
    </row>
    <row r="275" spans="1:18" s="63" customFormat="1" ht="24.95" customHeight="1" x14ac:dyDescent="0.25">
      <c r="A275" s="54">
        <f t="shared" si="7"/>
        <v>55</v>
      </c>
      <c r="B275" s="37">
        <v>130297118</v>
      </c>
      <c r="C275" s="85" t="s">
        <v>70</v>
      </c>
      <c r="D275" s="87" t="s">
        <v>258</v>
      </c>
      <c r="E275" s="37" t="s">
        <v>58</v>
      </c>
      <c r="F275" s="55"/>
      <c r="G275" s="56"/>
      <c r="H275" s="57"/>
      <c r="I275" s="87" t="s">
        <v>258</v>
      </c>
      <c r="J275" s="58">
        <f t="shared" si="5"/>
        <v>99595</v>
      </c>
      <c r="K275" s="89">
        <v>99595</v>
      </c>
      <c r="L275" s="59"/>
      <c r="M275" s="60"/>
      <c r="N275" s="59"/>
      <c r="O275" s="61"/>
      <c r="P275" s="43"/>
      <c r="Q275" s="62">
        <f t="shared" ca="1" si="6"/>
        <v>45786</v>
      </c>
      <c r="R275" s="88" t="s">
        <v>240</v>
      </c>
    </row>
    <row r="276" spans="1:18" s="63" customFormat="1" ht="24.95" customHeight="1" x14ac:dyDescent="0.25">
      <c r="A276" s="54">
        <f t="shared" si="7"/>
        <v>56</v>
      </c>
      <c r="B276" s="45">
        <v>101679001</v>
      </c>
      <c r="C276" s="85" t="s">
        <v>146</v>
      </c>
      <c r="D276" s="46" t="s">
        <v>259</v>
      </c>
      <c r="E276" s="45" t="s">
        <v>175</v>
      </c>
      <c r="F276" s="55"/>
      <c r="G276" s="56"/>
      <c r="H276" s="57"/>
      <c r="I276" s="46" t="s">
        <v>259</v>
      </c>
      <c r="J276" s="58">
        <f t="shared" si="5"/>
        <v>233404</v>
      </c>
      <c r="K276" s="38">
        <v>233404</v>
      </c>
      <c r="L276" s="59"/>
      <c r="M276" s="60"/>
      <c r="N276" s="59"/>
      <c r="O276" s="61"/>
      <c r="P276" s="64"/>
      <c r="Q276" s="62">
        <f t="shared" ca="1" si="6"/>
        <v>45786</v>
      </c>
      <c r="R276" s="90" t="s">
        <v>260</v>
      </c>
    </row>
    <row r="277" spans="1:18" s="63" customFormat="1" ht="24.95" customHeight="1" x14ac:dyDescent="0.25">
      <c r="A277" s="54">
        <f t="shared" si="7"/>
        <v>57</v>
      </c>
      <c r="B277" s="45">
        <v>131433987</v>
      </c>
      <c r="C277" s="46" t="s">
        <v>49</v>
      </c>
      <c r="D277" s="49" t="s">
        <v>50</v>
      </c>
      <c r="E277" s="40" t="s">
        <v>24</v>
      </c>
      <c r="F277" s="55"/>
      <c r="G277" s="56"/>
      <c r="H277" s="57"/>
      <c r="I277" s="49" t="s">
        <v>50</v>
      </c>
      <c r="J277" s="58">
        <f t="shared" si="5"/>
        <v>34450</v>
      </c>
      <c r="K277" s="32"/>
      <c r="L277" s="59"/>
      <c r="M277" s="60"/>
      <c r="N277" s="59"/>
      <c r="O277" s="61"/>
      <c r="P277" s="32">
        <v>34450</v>
      </c>
      <c r="Q277" s="62">
        <f t="shared" ca="1" si="6"/>
        <v>45786</v>
      </c>
      <c r="R277" s="90" t="s">
        <v>261</v>
      </c>
    </row>
    <row r="278" spans="1:18" s="63" customFormat="1" ht="24.95" customHeight="1" x14ac:dyDescent="0.25">
      <c r="A278" s="54">
        <f t="shared" si="7"/>
        <v>58</v>
      </c>
      <c r="B278" s="45">
        <v>131433987</v>
      </c>
      <c r="C278" s="46" t="s">
        <v>49</v>
      </c>
      <c r="D278" s="49" t="s">
        <v>50</v>
      </c>
      <c r="E278" s="40" t="s">
        <v>24</v>
      </c>
      <c r="F278" s="55"/>
      <c r="G278" s="56"/>
      <c r="H278" s="57"/>
      <c r="I278" s="49" t="s">
        <v>50</v>
      </c>
      <c r="J278" s="58">
        <f t="shared" si="5"/>
        <v>64105</v>
      </c>
      <c r="K278" s="32"/>
      <c r="L278" s="59"/>
      <c r="M278" s="60"/>
      <c r="N278" s="59"/>
      <c r="O278" s="61"/>
      <c r="P278" s="32">
        <v>64105</v>
      </c>
      <c r="Q278" s="62">
        <f t="shared" ca="1" si="6"/>
        <v>45786</v>
      </c>
      <c r="R278" s="90" t="s">
        <v>262</v>
      </c>
    </row>
    <row r="279" spans="1:18" s="63" customFormat="1" ht="24.95" customHeight="1" x14ac:dyDescent="0.25">
      <c r="A279" s="54">
        <f t="shared" si="7"/>
        <v>59</v>
      </c>
      <c r="B279" s="45">
        <v>131433987</v>
      </c>
      <c r="C279" s="46" t="s">
        <v>49</v>
      </c>
      <c r="D279" s="49" t="s">
        <v>63</v>
      </c>
      <c r="E279" s="40" t="s">
        <v>24</v>
      </c>
      <c r="F279" s="55"/>
      <c r="G279" s="56"/>
      <c r="H279" s="57"/>
      <c r="I279" s="49" t="s">
        <v>63</v>
      </c>
      <c r="J279" s="58">
        <f t="shared" si="5"/>
        <v>148326</v>
      </c>
      <c r="K279" s="32">
        <v>148326</v>
      </c>
      <c r="L279" s="59"/>
      <c r="M279" s="60"/>
      <c r="N279" s="59"/>
      <c r="O279" s="61"/>
      <c r="P279" s="64"/>
      <c r="Q279" s="62">
        <f t="shared" ca="1" si="6"/>
        <v>45786</v>
      </c>
      <c r="R279" s="90" t="s">
        <v>238</v>
      </c>
    </row>
    <row r="280" spans="1:18" s="63" customFormat="1" ht="24.95" customHeight="1" x14ac:dyDescent="0.25">
      <c r="A280" s="54">
        <f t="shared" si="7"/>
        <v>60</v>
      </c>
      <c r="B280" s="37">
        <v>401507862</v>
      </c>
      <c r="C280" s="87" t="s">
        <v>31</v>
      </c>
      <c r="D280" s="87" t="s">
        <v>263</v>
      </c>
      <c r="E280" s="36" t="s">
        <v>133</v>
      </c>
      <c r="F280" s="55"/>
      <c r="G280" s="56"/>
      <c r="H280" s="57"/>
      <c r="I280" s="87" t="s">
        <v>263</v>
      </c>
      <c r="J280" s="58">
        <f t="shared" si="5"/>
        <v>18090</v>
      </c>
      <c r="K280" s="43">
        <v>18090</v>
      </c>
      <c r="L280" s="59"/>
      <c r="M280" s="60"/>
      <c r="N280" s="59"/>
      <c r="O280" s="61"/>
      <c r="P280" s="43"/>
      <c r="Q280" s="62">
        <f t="shared" ca="1" si="6"/>
        <v>45786</v>
      </c>
      <c r="R280" s="90" t="s">
        <v>198</v>
      </c>
    </row>
    <row r="281" spans="1:18" s="63" customFormat="1" ht="24.95" customHeight="1" x14ac:dyDescent="0.25">
      <c r="A281" s="54">
        <f t="shared" si="7"/>
        <v>61</v>
      </c>
      <c r="B281" s="37">
        <v>401507862</v>
      </c>
      <c r="C281" s="102" t="s">
        <v>31</v>
      </c>
      <c r="D281" s="102" t="s">
        <v>264</v>
      </c>
      <c r="E281" s="36" t="s">
        <v>133</v>
      </c>
      <c r="F281" s="55"/>
      <c r="G281" s="56"/>
      <c r="H281" s="57"/>
      <c r="I281" s="102" t="s">
        <v>264</v>
      </c>
      <c r="J281" s="58">
        <f t="shared" si="5"/>
        <v>19398.400000000001</v>
      </c>
      <c r="K281" s="38">
        <v>19398.400000000001</v>
      </c>
      <c r="L281" s="59"/>
      <c r="M281" s="60"/>
      <c r="N281" s="59"/>
      <c r="O281" s="61"/>
      <c r="P281" s="64"/>
      <c r="Q281" s="62">
        <f t="shared" ca="1" si="6"/>
        <v>45786</v>
      </c>
      <c r="R281" s="90" t="s">
        <v>265</v>
      </c>
    </row>
    <row r="282" spans="1:18" s="63" customFormat="1" ht="24.95" customHeight="1" x14ac:dyDescent="0.25">
      <c r="A282" s="54">
        <f t="shared" si="7"/>
        <v>62</v>
      </c>
      <c r="B282" s="37">
        <v>131401945</v>
      </c>
      <c r="C282" s="85" t="s">
        <v>94</v>
      </c>
      <c r="D282" s="87" t="s">
        <v>267</v>
      </c>
      <c r="E282" s="37" t="s">
        <v>58</v>
      </c>
      <c r="F282" s="55"/>
      <c r="G282" s="56"/>
      <c r="H282" s="57"/>
      <c r="I282" s="87" t="s">
        <v>267</v>
      </c>
      <c r="J282" s="58">
        <f t="shared" si="5"/>
        <v>55695.76</v>
      </c>
      <c r="K282" s="43">
        <v>55695.76</v>
      </c>
      <c r="L282" s="59"/>
      <c r="M282" s="60"/>
      <c r="N282" s="59"/>
      <c r="O282" s="61"/>
      <c r="P282" s="43"/>
      <c r="Q282" s="62">
        <f t="shared" ca="1" si="6"/>
        <v>45786</v>
      </c>
      <c r="R282" s="90" t="s">
        <v>268</v>
      </c>
    </row>
    <row r="283" spans="1:18" s="63" customFormat="1" ht="24.95" customHeight="1" x14ac:dyDescent="0.25">
      <c r="A283" s="54">
        <f t="shared" si="7"/>
        <v>63</v>
      </c>
      <c r="B283" s="37">
        <v>131401945</v>
      </c>
      <c r="C283" s="85" t="s">
        <v>94</v>
      </c>
      <c r="D283" s="87" t="s">
        <v>267</v>
      </c>
      <c r="E283" s="37" t="s">
        <v>58</v>
      </c>
      <c r="F283" s="55"/>
      <c r="G283" s="56"/>
      <c r="H283" s="57"/>
      <c r="I283" s="87" t="s">
        <v>267</v>
      </c>
      <c r="J283" s="58">
        <f t="shared" si="5"/>
        <v>111707.15</v>
      </c>
      <c r="K283" s="43">
        <v>111707.15</v>
      </c>
      <c r="L283" s="59"/>
      <c r="M283" s="60"/>
      <c r="N283" s="43"/>
      <c r="O283" s="61"/>
      <c r="P283" s="43"/>
      <c r="Q283" s="62">
        <f t="shared" ca="1" si="6"/>
        <v>45786</v>
      </c>
      <c r="R283" s="90" t="s">
        <v>269</v>
      </c>
    </row>
    <row r="284" spans="1:18" s="63" customFormat="1" ht="24.95" customHeight="1" x14ac:dyDescent="0.25">
      <c r="A284" s="54">
        <f t="shared" si="7"/>
        <v>64</v>
      </c>
      <c r="B284" s="103">
        <v>130738582</v>
      </c>
      <c r="C284" s="104" t="s">
        <v>96</v>
      </c>
      <c r="D284" s="105" t="s">
        <v>239</v>
      </c>
      <c r="E284" s="42" t="s">
        <v>84</v>
      </c>
      <c r="F284" s="55"/>
      <c r="G284" s="56"/>
      <c r="H284" s="57"/>
      <c r="I284" s="105" t="s">
        <v>239</v>
      </c>
      <c r="J284" s="58">
        <f t="shared" si="5"/>
        <v>134512.63</v>
      </c>
      <c r="K284" s="106">
        <v>134512.63</v>
      </c>
      <c r="L284" s="59"/>
      <c r="M284" s="60"/>
      <c r="N284" s="59"/>
      <c r="O284" s="61"/>
      <c r="P284" s="64"/>
      <c r="Q284" s="62">
        <f t="shared" ca="1" si="6"/>
        <v>45786</v>
      </c>
      <c r="R284" s="90" t="s">
        <v>270</v>
      </c>
    </row>
    <row r="285" spans="1:18" s="63" customFormat="1" ht="24.95" customHeight="1" x14ac:dyDescent="0.25">
      <c r="A285" s="54">
        <f t="shared" si="7"/>
        <v>65</v>
      </c>
      <c r="B285" s="37">
        <v>101863706</v>
      </c>
      <c r="C285" s="85" t="s">
        <v>271</v>
      </c>
      <c r="D285" s="47" t="s">
        <v>272</v>
      </c>
      <c r="E285" s="36" t="s">
        <v>137</v>
      </c>
      <c r="F285" s="55"/>
      <c r="G285" s="56"/>
      <c r="H285" s="57"/>
      <c r="I285" s="47" t="s">
        <v>272</v>
      </c>
      <c r="J285" s="58">
        <f t="shared" si="5"/>
        <v>11280.8</v>
      </c>
      <c r="K285" s="107">
        <v>11280.8</v>
      </c>
      <c r="L285" s="59"/>
      <c r="M285" s="60"/>
      <c r="N285" s="59"/>
      <c r="O285" s="61"/>
      <c r="P285" s="43"/>
      <c r="Q285" s="62">
        <f t="shared" ref="Q285:Q348" ca="1" si="8">TODAY()</f>
        <v>45786</v>
      </c>
      <c r="R285" s="100" t="s">
        <v>260</v>
      </c>
    </row>
    <row r="286" spans="1:18" s="63" customFormat="1" ht="24.95" customHeight="1" x14ac:dyDescent="0.25">
      <c r="A286" s="54">
        <f t="shared" si="7"/>
        <v>66</v>
      </c>
      <c r="B286" s="37">
        <v>101863706</v>
      </c>
      <c r="C286" s="85" t="s">
        <v>271</v>
      </c>
      <c r="D286" s="47" t="s">
        <v>272</v>
      </c>
      <c r="E286" s="36" t="s">
        <v>137</v>
      </c>
      <c r="F286" s="55"/>
      <c r="G286" s="56"/>
      <c r="H286" s="57"/>
      <c r="I286" s="47" t="s">
        <v>272</v>
      </c>
      <c r="J286" s="58">
        <f t="shared" si="5"/>
        <v>53100</v>
      </c>
      <c r="K286" s="107">
        <v>53100</v>
      </c>
      <c r="L286" s="59"/>
      <c r="M286" s="60"/>
      <c r="N286" s="59"/>
      <c r="O286" s="61"/>
      <c r="P286" s="43"/>
      <c r="Q286" s="62">
        <f t="shared" ca="1" si="8"/>
        <v>45786</v>
      </c>
      <c r="R286" s="108" t="s">
        <v>260</v>
      </c>
    </row>
    <row r="287" spans="1:18" s="63" customFormat="1" ht="24.95" customHeight="1" x14ac:dyDescent="0.25">
      <c r="A287" s="54">
        <f t="shared" ref="A287:A350" si="9">A286+1</f>
        <v>67</v>
      </c>
      <c r="B287" s="37">
        <v>101863706</v>
      </c>
      <c r="C287" s="85" t="s">
        <v>271</v>
      </c>
      <c r="D287" s="47" t="s">
        <v>272</v>
      </c>
      <c r="E287" s="36" t="s">
        <v>137</v>
      </c>
      <c r="F287" s="55"/>
      <c r="G287" s="56"/>
      <c r="H287" s="57"/>
      <c r="I287" s="47" t="s">
        <v>272</v>
      </c>
      <c r="J287" s="58">
        <f t="shared" si="5"/>
        <v>12331</v>
      </c>
      <c r="K287" s="107">
        <v>12331</v>
      </c>
      <c r="L287" s="59"/>
      <c r="M287" s="60"/>
      <c r="N287" s="59"/>
      <c r="O287" s="61"/>
      <c r="P287" s="43"/>
      <c r="Q287" s="62">
        <f t="shared" ca="1" si="8"/>
        <v>45786</v>
      </c>
      <c r="R287" s="100" t="s">
        <v>273</v>
      </c>
    </row>
    <row r="288" spans="1:18" s="63" customFormat="1" ht="24.95" customHeight="1" x14ac:dyDescent="0.25">
      <c r="A288" s="54">
        <f t="shared" si="9"/>
        <v>68</v>
      </c>
      <c r="B288" s="37">
        <v>101863706</v>
      </c>
      <c r="C288" s="85" t="s">
        <v>271</v>
      </c>
      <c r="D288" s="47" t="s">
        <v>272</v>
      </c>
      <c r="E288" s="36" t="s">
        <v>137</v>
      </c>
      <c r="F288" s="55"/>
      <c r="G288" s="56"/>
      <c r="H288" s="57"/>
      <c r="I288" s="47" t="s">
        <v>272</v>
      </c>
      <c r="J288" s="58">
        <f t="shared" si="5"/>
        <v>11853.1</v>
      </c>
      <c r="K288" s="107">
        <v>11853.1</v>
      </c>
      <c r="L288" s="59"/>
      <c r="M288" s="60"/>
      <c r="N288" s="59"/>
      <c r="O288" s="61"/>
      <c r="P288" s="64"/>
      <c r="Q288" s="62">
        <f t="shared" ca="1" si="8"/>
        <v>45786</v>
      </c>
      <c r="R288" s="108" t="s">
        <v>273</v>
      </c>
    </row>
    <row r="289" spans="1:18" s="63" customFormat="1" ht="24.95" customHeight="1" x14ac:dyDescent="0.25">
      <c r="A289" s="54">
        <f t="shared" si="9"/>
        <v>69</v>
      </c>
      <c r="B289" s="37" t="s">
        <v>274</v>
      </c>
      <c r="C289" s="109" t="s">
        <v>152</v>
      </c>
      <c r="D289" s="102" t="s">
        <v>275</v>
      </c>
      <c r="E289" s="34" t="s">
        <v>173</v>
      </c>
      <c r="F289" s="55"/>
      <c r="G289" s="56"/>
      <c r="H289" s="57"/>
      <c r="I289" s="102" t="s">
        <v>275</v>
      </c>
      <c r="J289" s="58">
        <f t="shared" si="5"/>
        <v>28320</v>
      </c>
      <c r="K289" s="110">
        <v>28320</v>
      </c>
      <c r="L289" s="59"/>
      <c r="M289" s="60"/>
      <c r="N289" s="59"/>
      <c r="O289" s="61"/>
      <c r="P289" s="64"/>
      <c r="Q289" s="62">
        <f t="shared" ca="1" si="8"/>
        <v>45786</v>
      </c>
      <c r="R289" s="111" t="s">
        <v>276</v>
      </c>
    </row>
    <row r="290" spans="1:18" s="63" customFormat="1" ht="24.95" customHeight="1" x14ac:dyDescent="0.25">
      <c r="A290" s="54">
        <f t="shared" si="9"/>
        <v>70</v>
      </c>
      <c r="B290" s="37">
        <v>131048447</v>
      </c>
      <c r="C290" s="85" t="s">
        <v>277</v>
      </c>
      <c r="D290" s="87" t="s">
        <v>279</v>
      </c>
      <c r="E290" s="86" t="s">
        <v>370</v>
      </c>
      <c r="F290" s="55"/>
      <c r="G290" s="56"/>
      <c r="H290" s="57"/>
      <c r="I290" s="87" t="s">
        <v>279</v>
      </c>
      <c r="J290" s="58">
        <f t="shared" si="5"/>
        <v>16132.96</v>
      </c>
      <c r="K290" s="43">
        <v>16132.96</v>
      </c>
      <c r="L290" s="59"/>
      <c r="M290" s="60"/>
      <c r="N290" s="59"/>
      <c r="O290" s="61"/>
      <c r="P290" s="43"/>
      <c r="Q290" s="62">
        <f t="shared" ca="1" si="8"/>
        <v>45786</v>
      </c>
      <c r="R290" s="90" t="s">
        <v>280</v>
      </c>
    </row>
    <row r="291" spans="1:18" s="63" customFormat="1" ht="24.95" customHeight="1" x14ac:dyDescent="0.25">
      <c r="A291" s="54">
        <f t="shared" si="9"/>
        <v>71</v>
      </c>
      <c r="B291" s="37">
        <v>130952371</v>
      </c>
      <c r="C291" s="85" t="s">
        <v>154</v>
      </c>
      <c r="D291" s="29" t="s">
        <v>281</v>
      </c>
      <c r="E291" s="36" t="s">
        <v>135</v>
      </c>
      <c r="F291" s="55"/>
      <c r="G291" s="56"/>
      <c r="H291" s="57"/>
      <c r="I291" s="29" t="s">
        <v>281</v>
      </c>
      <c r="J291" s="58">
        <f t="shared" si="5"/>
        <v>447500.03</v>
      </c>
      <c r="K291" s="38">
        <v>447500.03</v>
      </c>
      <c r="L291" s="59"/>
      <c r="M291" s="60"/>
      <c r="N291" s="59"/>
      <c r="O291" s="61"/>
      <c r="P291" s="64"/>
      <c r="Q291" s="62">
        <f t="shared" ca="1" si="8"/>
        <v>45786</v>
      </c>
      <c r="R291" s="90" t="s">
        <v>282</v>
      </c>
    </row>
    <row r="292" spans="1:18" s="63" customFormat="1" ht="24.95" customHeight="1" x14ac:dyDescent="0.25">
      <c r="A292" s="54">
        <f t="shared" si="9"/>
        <v>72</v>
      </c>
      <c r="B292" s="37">
        <v>101162058</v>
      </c>
      <c r="C292" s="85" t="s">
        <v>283</v>
      </c>
      <c r="D292" s="87" t="s">
        <v>285</v>
      </c>
      <c r="E292" s="42" t="s">
        <v>84</v>
      </c>
      <c r="F292" s="55"/>
      <c r="G292" s="56"/>
      <c r="H292" s="57"/>
      <c r="I292" s="87" t="s">
        <v>285</v>
      </c>
      <c r="J292" s="58">
        <f t="shared" si="5"/>
        <v>171973.2</v>
      </c>
      <c r="K292" s="43">
        <v>171973.2</v>
      </c>
      <c r="L292" s="59"/>
      <c r="M292" s="60"/>
      <c r="N292" s="59"/>
      <c r="O292" s="61"/>
      <c r="P292" s="43"/>
      <c r="Q292" s="62">
        <f t="shared" ca="1" si="8"/>
        <v>45786</v>
      </c>
      <c r="R292" s="100" t="s">
        <v>286</v>
      </c>
    </row>
    <row r="293" spans="1:18" s="63" customFormat="1" ht="24.95" customHeight="1" x14ac:dyDescent="0.25">
      <c r="A293" s="54">
        <f t="shared" si="9"/>
        <v>73</v>
      </c>
      <c r="B293" s="45">
        <v>133259672</v>
      </c>
      <c r="C293" s="46" t="s">
        <v>73</v>
      </c>
      <c r="D293" s="49" t="s">
        <v>287</v>
      </c>
      <c r="E293" s="40" t="s">
        <v>24</v>
      </c>
      <c r="F293" s="55"/>
      <c r="G293" s="56"/>
      <c r="H293" s="57"/>
      <c r="I293" s="49" t="s">
        <v>287</v>
      </c>
      <c r="J293" s="58">
        <f t="shared" si="5"/>
        <v>97940</v>
      </c>
      <c r="K293" s="33">
        <v>97940</v>
      </c>
      <c r="L293" s="59"/>
      <c r="M293" s="60"/>
      <c r="N293" s="59"/>
      <c r="O293" s="61"/>
      <c r="P293" s="43"/>
      <c r="Q293" s="62">
        <f t="shared" ca="1" si="8"/>
        <v>45786</v>
      </c>
      <c r="R293" s="112" t="s">
        <v>288</v>
      </c>
    </row>
    <row r="294" spans="1:18" s="63" customFormat="1" ht="24.95" customHeight="1" x14ac:dyDescent="0.25">
      <c r="A294" s="54">
        <f t="shared" si="9"/>
        <v>74</v>
      </c>
      <c r="B294" s="37">
        <v>131182429</v>
      </c>
      <c r="C294" s="85" t="s">
        <v>98</v>
      </c>
      <c r="D294" s="87" t="s">
        <v>289</v>
      </c>
      <c r="E294" s="42" t="s">
        <v>84</v>
      </c>
      <c r="F294" s="55"/>
      <c r="G294" s="56"/>
      <c r="H294" s="57"/>
      <c r="I294" s="87" t="s">
        <v>289</v>
      </c>
      <c r="J294" s="58">
        <f t="shared" si="5"/>
        <v>113870</v>
      </c>
      <c r="K294" s="43">
        <v>113870</v>
      </c>
      <c r="L294" s="59"/>
      <c r="M294" s="60"/>
      <c r="N294" s="59"/>
      <c r="O294" s="61"/>
      <c r="P294" s="43"/>
      <c r="Q294" s="62">
        <f t="shared" ca="1" si="8"/>
        <v>45786</v>
      </c>
      <c r="R294" s="90" t="s">
        <v>290</v>
      </c>
    </row>
    <row r="295" spans="1:18" s="63" customFormat="1" ht="24.95" customHeight="1" x14ac:dyDescent="0.25">
      <c r="A295" s="54">
        <f t="shared" si="9"/>
        <v>75</v>
      </c>
      <c r="B295" s="37">
        <v>131182429</v>
      </c>
      <c r="C295" s="85" t="s">
        <v>98</v>
      </c>
      <c r="D295" s="87" t="s">
        <v>292</v>
      </c>
      <c r="E295" s="91" t="s">
        <v>371</v>
      </c>
      <c r="F295" s="55"/>
      <c r="G295" s="56"/>
      <c r="H295" s="57"/>
      <c r="I295" s="87" t="s">
        <v>292</v>
      </c>
      <c r="J295" s="58">
        <f t="shared" si="5"/>
        <v>249688</v>
      </c>
      <c r="K295" s="43">
        <v>249688</v>
      </c>
      <c r="L295" s="59"/>
      <c r="M295" s="60"/>
      <c r="N295" s="59"/>
      <c r="O295" s="61"/>
      <c r="P295" s="43"/>
      <c r="Q295" s="62">
        <f t="shared" ca="1" si="8"/>
        <v>45786</v>
      </c>
      <c r="R295" s="90" t="s">
        <v>238</v>
      </c>
    </row>
    <row r="296" spans="1:18" s="63" customFormat="1" ht="24.95" customHeight="1" x14ac:dyDescent="0.25">
      <c r="A296" s="54">
        <f t="shared" si="9"/>
        <v>76</v>
      </c>
      <c r="B296" s="37">
        <v>130174539</v>
      </c>
      <c r="C296" s="85" t="s">
        <v>156</v>
      </c>
      <c r="D296" s="87" t="s">
        <v>293</v>
      </c>
      <c r="E296" s="40" t="s">
        <v>43</v>
      </c>
      <c r="F296" s="55"/>
      <c r="G296" s="56"/>
      <c r="H296" s="57"/>
      <c r="I296" s="87" t="s">
        <v>293</v>
      </c>
      <c r="J296" s="58">
        <f t="shared" si="5"/>
        <v>11658.4</v>
      </c>
      <c r="K296" s="38">
        <v>11658.4</v>
      </c>
      <c r="L296" s="59"/>
      <c r="M296" s="60"/>
      <c r="N296" s="59"/>
      <c r="O296" s="61"/>
      <c r="P296" s="43"/>
      <c r="Q296" s="62">
        <f t="shared" ca="1" si="8"/>
        <v>45786</v>
      </c>
      <c r="R296" s="90" t="s">
        <v>294</v>
      </c>
    </row>
    <row r="297" spans="1:18" s="63" customFormat="1" ht="24.95" customHeight="1" x14ac:dyDescent="0.25">
      <c r="A297" s="54">
        <f t="shared" si="9"/>
        <v>77</v>
      </c>
      <c r="B297" s="37">
        <v>130174539</v>
      </c>
      <c r="C297" s="85" t="s">
        <v>156</v>
      </c>
      <c r="D297" s="87" t="s">
        <v>293</v>
      </c>
      <c r="E297" s="40" t="s">
        <v>43</v>
      </c>
      <c r="F297" s="55"/>
      <c r="G297" s="56"/>
      <c r="H297" s="57"/>
      <c r="I297" s="87" t="s">
        <v>293</v>
      </c>
      <c r="J297" s="58">
        <f t="shared" ref="J297:J367" si="10">SUM(K297:P297)</f>
        <v>3882.2</v>
      </c>
      <c r="K297" s="38">
        <v>3882.2</v>
      </c>
      <c r="L297" s="59"/>
      <c r="M297" s="60"/>
      <c r="N297" s="59"/>
      <c r="O297" s="61"/>
      <c r="P297" s="43"/>
      <c r="Q297" s="62">
        <f t="shared" ca="1" si="8"/>
        <v>45786</v>
      </c>
      <c r="R297" s="90" t="s">
        <v>294</v>
      </c>
    </row>
    <row r="298" spans="1:18" s="63" customFormat="1" ht="24.95" customHeight="1" x14ac:dyDescent="0.25">
      <c r="A298" s="54">
        <f t="shared" si="9"/>
        <v>78</v>
      </c>
      <c r="B298" s="37">
        <v>130174539</v>
      </c>
      <c r="C298" s="85" t="s">
        <v>156</v>
      </c>
      <c r="D298" s="87" t="s">
        <v>293</v>
      </c>
      <c r="E298" s="40" t="s">
        <v>43</v>
      </c>
      <c r="F298" s="55"/>
      <c r="G298" s="56"/>
      <c r="H298" s="57"/>
      <c r="I298" s="87" t="s">
        <v>293</v>
      </c>
      <c r="J298" s="58">
        <f t="shared" si="10"/>
        <v>3333.5</v>
      </c>
      <c r="K298" s="38">
        <v>3333.5</v>
      </c>
      <c r="L298" s="59"/>
      <c r="M298" s="60"/>
      <c r="N298" s="59"/>
      <c r="O298" s="61"/>
      <c r="P298" s="43"/>
      <c r="Q298" s="62">
        <f t="shared" ca="1" si="8"/>
        <v>45786</v>
      </c>
      <c r="R298" s="90" t="s">
        <v>286</v>
      </c>
    </row>
    <row r="299" spans="1:18" s="63" customFormat="1" ht="24.95" customHeight="1" x14ac:dyDescent="0.25">
      <c r="A299" s="54">
        <f t="shared" si="9"/>
        <v>79</v>
      </c>
      <c r="B299" s="37">
        <v>130174539</v>
      </c>
      <c r="C299" s="85" t="s">
        <v>156</v>
      </c>
      <c r="D299" s="87" t="s">
        <v>293</v>
      </c>
      <c r="E299" s="40" t="s">
        <v>43</v>
      </c>
      <c r="F299" s="55"/>
      <c r="G299" s="56"/>
      <c r="H299" s="57"/>
      <c r="I299" s="87" t="s">
        <v>293</v>
      </c>
      <c r="J299" s="58">
        <f t="shared" si="10"/>
        <v>4071</v>
      </c>
      <c r="K299" s="38">
        <v>4071</v>
      </c>
      <c r="L299" s="59"/>
      <c r="M299" s="60"/>
      <c r="N299" s="59"/>
      <c r="O299" s="61"/>
      <c r="P299" s="43"/>
      <c r="Q299" s="62">
        <f t="shared" ca="1" si="8"/>
        <v>45786</v>
      </c>
      <c r="R299" s="90" t="s">
        <v>286</v>
      </c>
    </row>
    <row r="300" spans="1:18" s="63" customFormat="1" ht="24.95" customHeight="1" x14ac:dyDescent="0.25">
      <c r="A300" s="54">
        <f t="shared" si="9"/>
        <v>80</v>
      </c>
      <c r="B300" s="37">
        <v>124029643</v>
      </c>
      <c r="C300" s="85" t="s">
        <v>100</v>
      </c>
      <c r="D300" s="29" t="s">
        <v>297</v>
      </c>
      <c r="E300" s="36" t="s">
        <v>121</v>
      </c>
      <c r="F300" s="55"/>
      <c r="G300" s="36"/>
      <c r="H300" s="57"/>
      <c r="I300" s="29" t="s">
        <v>297</v>
      </c>
      <c r="J300" s="58">
        <f t="shared" si="10"/>
        <v>349421.6</v>
      </c>
      <c r="K300" s="107">
        <v>349421.6</v>
      </c>
      <c r="L300" s="59"/>
      <c r="M300" s="60"/>
      <c r="N300" s="59"/>
      <c r="O300" s="61"/>
      <c r="P300" s="43"/>
      <c r="Q300" s="62">
        <f t="shared" ca="1" si="8"/>
        <v>45786</v>
      </c>
      <c r="R300" s="90" t="s">
        <v>253</v>
      </c>
    </row>
    <row r="301" spans="1:18" s="63" customFormat="1" ht="24.95" customHeight="1" x14ac:dyDescent="0.25">
      <c r="A301" s="54">
        <f t="shared" si="9"/>
        <v>81</v>
      </c>
      <c r="B301" s="37">
        <v>124029643</v>
      </c>
      <c r="C301" s="85" t="s">
        <v>100</v>
      </c>
      <c r="D301" s="29" t="s">
        <v>298</v>
      </c>
      <c r="E301" s="36" t="s">
        <v>121</v>
      </c>
      <c r="F301" s="55"/>
      <c r="G301" s="42"/>
      <c r="H301" s="57"/>
      <c r="I301" s="29" t="s">
        <v>298</v>
      </c>
      <c r="J301" s="58">
        <f t="shared" si="10"/>
        <v>17464</v>
      </c>
      <c r="K301" s="107">
        <v>17464</v>
      </c>
      <c r="L301" s="59"/>
      <c r="M301" s="60"/>
      <c r="N301" s="59"/>
      <c r="O301" s="61"/>
      <c r="P301" s="43"/>
      <c r="Q301" s="62">
        <f t="shared" ca="1" si="8"/>
        <v>45786</v>
      </c>
      <c r="R301" s="90" t="s">
        <v>299</v>
      </c>
    </row>
    <row r="302" spans="1:18" s="63" customFormat="1" ht="24.95" customHeight="1" x14ac:dyDescent="0.25">
      <c r="A302" s="54">
        <f t="shared" si="9"/>
        <v>82</v>
      </c>
      <c r="B302" s="37">
        <v>430019501</v>
      </c>
      <c r="C302" s="85" t="s">
        <v>300</v>
      </c>
      <c r="D302" s="85" t="s">
        <v>302</v>
      </c>
      <c r="E302" s="40" t="s">
        <v>27</v>
      </c>
      <c r="F302" s="55"/>
      <c r="G302" s="56"/>
      <c r="H302" s="57"/>
      <c r="I302" s="85" t="s">
        <v>302</v>
      </c>
      <c r="J302" s="58">
        <f t="shared" si="10"/>
        <v>65000</v>
      </c>
      <c r="K302" s="43">
        <v>65000</v>
      </c>
      <c r="L302" s="59"/>
      <c r="M302" s="60"/>
      <c r="N302" s="59"/>
      <c r="O302" s="61"/>
      <c r="P302" s="43"/>
      <c r="Q302" s="62">
        <f t="shared" ca="1" si="8"/>
        <v>45786</v>
      </c>
      <c r="R302" s="113"/>
    </row>
    <row r="303" spans="1:18" s="63" customFormat="1" ht="24.95" customHeight="1" x14ac:dyDescent="0.25">
      <c r="A303" s="54">
        <f t="shared" si="9"/>
        <v>83</v>
      </c>
      <c r="B303" s="37">
        <v>132274474</v>
      </c>
      <c r="C303" s="85" t="s">
        <v>75</v>
      </c>
      <c r="D303" s="87" t="s">
        <v>239</v>
      </c>
      <c r="E303" s="42" t="s">
        <v>84</v>
      </c>
      <c r="F303" s="55"/>
      <c r="G303" s="56"/>
      <c r="H303" s="57"/>
      <c r="I303" s="87" t="s">
        <v>239</v>
      </c>
      <c r="J303" s="58">
        <f t="shared" si="10"/>
        <v>47108.88</v>
      </c>
      <c r="K303" s="38">
        <v>47108.88</v>
      </c>
      <c r="L303" s="59"/>
      <c r="M303" s="60"/>
      <c r="N303" s="59"/>
      <c r="O303" s="61"/>
      <c r="P303" s="43"/>
      <c r="Q303" s="62">
        <f t="shared" ca="1" si="8"/>
        <v>45786</v>
      </c>
      <c r="R303" s="90" t="s">
        <v>303</v>
      </c>
    </row>
    <row r="304" spans="1:18" s="63" customFormat="1" ht="24.95" customHeight="1" x14ac:dyDescent="0.25">
      <c r="A304" s="54">
        <f t="shared" si="9"/>
        <v>84</v>
      </c>
      <c r="B304" s="37">
        <v>131600069</v>
      </c>
      <c r="C304" s="85" t="s">
        <v>56</v>
      </c>
      <c r="D304" s="87" t="s">
        <v>304</v>
      </c>
      <c r="E304" s="40" t="s">
        <v>57</v>
      </c>
      <c r="F304" s="55"/>
      <c r="G304" s="56"/>
      <c r="H304" s="57"/>
      <c r="I304" s="87" t="s">
        <v>304</v>
      </c>
      <c r="J304" s="58">
        <f t="shared" si="10"/>
        <v>57230</v>
      </c>
      <c r="K304" s="89">
        <v>57230</v>
      </c>
      <c r="L304" s="59"/>
      <c r="M304" s="60"/>
      <c r="N304" s="59"/>
      <c r="O304" s="61"/>
      <c r="P304" s="64"/>
      <c r="Q304" s="62">
        <f t="shared" ca="1" si="8"/>
        <v>45786</v>
      </c>
      <c r="R304" s="90" t="s">
        <v>305</v>
      </c>
    </row>
    <row r="305" spans="1:18" s="63" customFormat="1" ht="24.95" customHeight="1" x14ac:dyDescent="0.25">
      <c r="A305" s="54">
        <f t="shared" si="9"/>
        <v>85</v>
      </c>
      <c r="B305" s="37">
        <v>131600069</v>
      </c>
      <c r="C305" s="85" t="s">
        <v>56</v>
      </c>
      <c r="D305" s="87" t="s">
        <v>304</v>
      </c>
      <c r="E305" s="40" t="s">
        <v>57</v>
      </c>
      <c r="F305" s="55"/>
      <c r="G305" s="56"/>
      <c r="H305" s="57"/>
      <c r="I305" s="87" t="s">
        <v>304</v>
      </c>
      <c r="J305" s="58">
        <f t="shared" si="10"/>
        <v>57230</v>
      </c>
      <c r="K305" s="89">
        <v>57230</v>
      </c>
      <c r="L305" s="59"/>
      <c r="M305" s="60"/>
      <c r="N305" s="59"/>
      <c r="O305" s="61"/>
      <c r="P305" s="43"/>
      <c r="Q305" s="62">
        <f t="shared" ca="1" si="8"/>
        <v>45786</v>
      </c>
      <c r="R305" s="90" t="s">
        <v>305</v>
      </c>
    </row>
    <row r="306" spans="1:18" s="63" customFormat="1" ht="24.95" customHeight="1" x14ac:dyDescent="0.25">
      <c r="A306" s="54">
        <f t="shared" si="9"/>
        <v>86</v>
      </c>
      <c r="B306" s="37">
        <v>131600069</v>
      </c>
      <c r="C306" s="85" t="s">
        <v>56</v>
      </c>
      <c r="D306" s="87" t="s">
        <v>304</v>
      </c>
      <c r="E306" s="40" t="s">
        <v>57</v>
      </c>
      <c r="F306" s="55"/>
      <c r="G306" s="56"/>
      <c r="H306" s="57"/>
      <c r="I306" s="87" t="s">
        <v>304</v>
      </c>
      <c r="J306" s="58">
        <f t="shared" si="10"/>
        <v>57230</v>
      </c>
      <c r="K306" s="89">
        <v>57230</v>
      </c>
      <c r="L306" s="59"/>
      <c r="M306" s="60"/>
      <c r="N306" s="59"/>
      <c r="O306" s="61"/>
      <c r="P306" s="43"/>
      <c r="Q306" s="62">
        <f t="shared" ca="1" si="8"/>
        <v>45786</v>
      </c>
      <c r="R306" s="90" t="s">
        <v>306</v>
      </c>
    </row>
    <row r="307" spans="1:18" s="63" customFormat="1" ht="24.95" customHeight="1" x14ac:dyDescent="0.25">
      <c r="A307" s="54">
        <f t="shared" si="9"/>
        <v>87</v>
      </c>
      <c r="B307" s="114">
        <v>131600069</v>
      </c>
      <c r="C307" s="115" t="s">
        <v>56</v>
      </c>
      <c r="D307" s="116" t="s">
        <v>304</v>
      </c>
      <c r="E307" s="40" t="s">
        <v>57</v>
      </c>
      <c r="F307" s="55"/>
      <c r="G307" s="56"/>
      <c r="H307" s="57"/>
      <c r="I307" s="116" t="s">
        <v>304</v>
      </c>
      <c r="J307" s="58">
        <f t="shared" si="10"/>
        <v>57230</v>
      </c>
      <c r="K307" s="117">
        <v>57230</v>
      </c>
      <c r="L307" s="59"/>
      <c r="M307" s="60"/>
      <c r="N307" s="59"/>
      <c r="O307" s="61"/>
      <c r="P307" s="43"/>
      <c r="Q307" s="62">
        <f t="shared" ca="1" si="8"/>
        <v>45786</v>
      </c>
      <c r="R307" s="90" t="s">
        <v>286</v>
      </c>
    </row>
    <row r="308" spans="1:18" s="63" customFormat="1" ht="24.95" customHeight="1" x14ac:dyDescent="0.25">
      <c r="A308" s="54">
        <f t="shared" si="9"/>
        <v>88</v>
      </c>
      <c r="B308" s="37">
        <v>130140715</v>
      </c>
      <c r="C308" s="85" t="s">
        <v>308</v>
      </c>
      <c r="D308" s="47" t="s">
        <v>239</v>
      </c>
      <c r="E308" s="42" t="s">
        <v>84</v>
      </c>
      <c r="F308" s="55"/>
      <c r="G308" s="56"/>
      <c r="H308" s="57"/>
      <c r="I308" s="47" t="s">
        <v>239</v>
      </c>
      <c r="J308" s="58">
        <f t="shared" si="10"/>
        <v>41172.559999999998</v>
      </c>
      <c r="K308" s="38">
        <v>41172.559999999998</v>
      </c>
      <c r="L308" s="59"/>
      <c r="M308" s="60"/>
      <c r="N308" s="59"/>
      <c r="O308" s="61"/>
      <c r="P308" s="43"/>
      <c r="Q308" s="62">
        <f t="shared" ca="1" si="8"/>
        <v>45786</v>
      </c>
      <c r="R308" s="88" t="s">
        <v>310</v>
      </c>
    </row>
    <row r="309" spans="1:18" s="63" customFormat="1" ht="24.95" customHeight="1" x14ac:dyDescent="0.25">
      <c r="A309" s="54">
        <f t="shared" si="9"/>
        <v>89</v>
      </c>
      <c r="B309" s="94" t="s">
        <v>311</v>
      </c>
      <c r="C309" s="85" t="s">
        <v>103</v>
      </c>
      <c r="D309" s="87" t="s">
        <v>313</v>
      </c>
      <c r="E309" s="40" t="s">
        <v>27</v>
      </c>
      <c r="F309" s="55"/>
      <c r="G309" s="56"/>
      <c r="H309" s="57"/>
      <c r="I309" s="87" t="s">
        <v>313</v>
      </c>
      <c r="J309" s="58">
        <f t="shared" si="10"/>
        <v>190400</v>
      </c>
      <c r="K309" s="43">
        <v>190400</v>
      </c>
      <c r="L309" s="59"/>
      <c r="M309" s="60"/>
      <c r="N309" s="59"/>
      <c r="O309" s="61"/>
      <c r="P309" s="43"/>
      <c r="Q309" s="62">
        <f t="shared" ca="1" si="8"/>
        <v>45786</v>
      </c>
      <c r="R309" s="88" t="s">
        <v>314</v>
      </c>
    </row>
    <row r="310" spans="1:18" s="63" customFormat="1" ht="24.95" customHeight="1" x14ac:dyDescent="0.25">
      <c r="A310" s="54">
        <f t="shared" si="9"/>
        <v>90</v>
      </c>
      <c r="B310" s="37">
        <v>131505635</v>
      </c>
      <c r="C310" s="85" t="s">
        <v>315</v>
      </c>
      <c r="D310" s="87" t="s">
        <v>317</v>
      </c>
      <c r="E310" s="91" t="s">
        <v>370</v>
      </c>
      <c r="F310" s="55"/>
      <c r="G310" s="56"/>
      <c r="H310" s="57"/>
      <c r="I310" s="87" t="s">
        <v>317</v>
      </c>
      <c r="J310" s="58">
        <f t="shared" si="10"/>
        <v>6234</v>
      </c>
      <c r="K310" s="43">
        <v>6234</v>
      </c>
      <c r="L310" s="59"/>
      <c r="M310" s="60"/>
      <c r="N310" s="59"/>
      <c r="O310" s="61"/>
      <c r="P310" s="43"/>
      <c r="Q310" s="62">
        <f t="shared" ca="1" si="8"/>
        <v>45786</v>
      </c>
      <c r="R310" s="90" t="s">
        <v>280</v>
      </c>
    </row>
    <row r="311" spans="1:18" s="63" customFormat="1" ht="24.95" customHeight="1" x14ac:dyDescent="0.25">
      <c r="A311" s="54">
        <f t="shared" si="9"/>
        <v>91</v>
      </c>
      <c r="B311" s="37">
        <v>130187142</v>
      </c>
      <c r="C311" s="85" t="s">
        <v>78</v>
      </c>
      <c r="D311" s="87" t="s">
        <v>318</v>
      </c>
      <c r="E311" s="37" t="s">
        <v>58</v>
      </c>
      <c r="F311" s="145"/>
      <c r="G311" s="56"/>
      <c r="H311" s="57"/>
      <c r="I311" s="87" t="s">
        <v>318</v>
      </c>
      <c r="J311" s="58">
        <f t="shared" si="10"/>
        <v>27656.43</v>
      </c>
      <c r="K311" s="89">
        <v>27656.43</v>
      </c>
      <c r="L311" s="59"/>
      <c r="M311" s="60"/>
      <c r="N311" s="59"/>
      <c r="O311" s="61"/>
      <c r="P311" s="93"/>
      <c r="Q311" s="62">
        <f t="shared" ca="1" si="8"/>
        <v>45786</v>
      </c>
      <c r="R311" s="88" t="s">
        <v>240</v>
      </c>
    </row>
    <row r="312" spans="1:18" s="63" customFormat="1" ht="24.95" customHeight="1" x14ac:dyDescent="0.25">
      <c r="A312" s="54">
        <f t="shared" si="9"/>
        <v>92</v>
      </c>
      <c r="B312" s="45">
        <v>130813442</v>
      </c>
      <c r="C312" s="46" t="s">
        <v>25</v>
      </c>
      <c r="D312" s="49" t="s">
        <v>319</v>
      </c>
      <c r="E312" s="40" t="s">
        <v>26</v>
      </c>
      <c r="F312" s="146"/>
      <c r="G312" s="56"/>
      <c r="H312" s="57"/>
      <c r="I312" s="49" t="s">
        <v>319</v>
      </c>
      <c r="J312" s="58">
        <f t="shared" si="10"/>
        <v>22916.66</v>
      </c>
      <c r="K312" s="32">
        <v>22916.66</v>
      </c>
      <c r="L312" s="59"/>
      <c r="M312" s="60"/>
      <c r="N312" s="59"/>
      <c r="O312" s="61"/>
      <c r="P312" s="93"/>
      <c r="Q312" s="62">
        <f t="shared" ca="1" si="8"/>
        <v>45786</v>
      </c>
      <c r="R312" s="90" t="s">
        <v>320</v>
      </c>
    </row>
    <row r="313" spans="1:18" s="63" customFormat="1" ht="24.95" customHeight="1" x14ac:dyDescent="0.25">
      <c r="A313" s="54">
        <f t="shared" si="9"/>
        <v>93</v>
      </c>
      <c r="B313" s="37">
        <v>132616944</v>
      </c>
      <c r="C313" s="85" t="s">
        <v>105</v>
      </c>
      <c r="D313" s="47" t="s">
        <v>106</v>
      </c>
      <c r="E313" s="37" t="s">
        <v>119</v>
      </c>
      <c r="F313" s="44"/>
      <c r="G313" s="56"/>
      <c r="H313" s="57"/>
      <c r="I313" s="47" t="s">
        <v>106</v>
      </c>
      <c r="J313" s="58">
        <f t="shared" si="10"/>
        <v>12500</v>
      </c>
      <c r="K313" s="38">
        <v>12500</v>
      </c>
      <c r="L313" s="59"/>
      <c r="M313" s="60"/>
      <c r="N313" s="59"/>
      <c r="O313" s="61"/>
      <c r="P313" s="43"/>
      <c r="Q313" s="62">
        <f t="shared" ca="1" si="8"/>
        <v>45786</v>
      </c>
      <c r="R313" s="88" t="s">
        <v>321</v>
      </c>
    </row>
    <row r="314" spans="1:18" s="63" customFormat="1" ht="24.95" customHeight="1" x14ac:dyDescent="0.25">
      <c r="A314" s="54">
        <f t="shared" si="9"/>
        <v>94</v>
      </c>
      <c r="B314" s="37">
        <v>132616944</v>
      </c>
      <c r="C314" s="85" t="s">
        <v>105</v>
      </c>
      <c r="D314" s="47" t="s">
        <v>106</v>
      </c>
      <c r="E314" s="37" t="s">
        <v>119</v>
      </c>
      <c r="F314" s="44"/>
      <c r="G314" s="56"/>
      <c r="H314" s="57"/>
      <c r="I314" s="47" t="s">
        <v>106</v>
      </c>
      <c r="J314" s="58">
        <f t="shared" si="10"/>
        <v>12500</v>
      </c>
      <c r="K314" s="38">
        <v>12500</v>
      </c>
      <c r="L314" s="59"/>
      <c r="M314" s="60"/>
      <c r="N314" s="59"/>
      <c r="O314" s="61"/>
      <c r="P314" s="43"/>
      <c r="Q314" s="62">
        <f t="shared" ca="1" si="8"/>
        <v>45786</v>
      </c>
      <c r="R314" s="88" t="s">
        <v>322</v>
      </c>
    </row>
    <row r="315" spans="1:18" s="63" customFormat="1" ht="24.95" customHeight="1" x14ac:dyDescent="0.25">
      <c r="A315" s="54">
        <f t="shared" si="9"/>
        <v>95</v>
      </c>
      <c r="B315" s="37">
        <v>101869755</v>
      </c>
      <c r="C315" s="85" t="s">
        <v>323</v>
      </c>
      <c r="D315" s="47" t="s">
        <v>293</v>
      </c>
      <c r="E315" s="40" t="s">
        <v>43</v>
      </c>
      <c r="F315" s="147"/>
      <c r="G315" s="56"/>
      <c r="H315" s="57"/>
      <c r="I315" s="47" t="s">
        <v>293</v>
      </c>
      <c r="J315" s="58">
        <f t="shared" si="10"/>
        <v>144463.53</v>
      </c>
      <c r="K315" s="38">
        <v>144463.53</v>
      </c>
      <c r="L315" s="59"/>
      <c r="M315" s="60"/>
      <c r="N315" s="59"/>
      <c r="O315" s="61"/>
      <c r="P315" s="43"/>
      <c r="Q315" s="62">
        <f t="shared" ca="1" si="8"/>
        <v>45786</v>
      </c>
      <c r="R315" s="88" t="s">
        <v>325</v>
      </c>
    </row>
    <row r="316" spans="1:18" s="63" customFormat="1" ht="24.95" customHeight="1" x14ac:dyDescent="0.25">
      <c r="A316" s="54">
        <f t="shared" si="9"/>
        <v>96</v>
      </c>
      <c r="B316" s="37">
        <v>101869755</v>
      </c>
      <c r="C316" s="85" t="s">
        <v>323</v>
      </c>
      <c r="D316" s="47" t="s">
        <v>293</v>
      </c>
      <c r="E316" s="40" t="s">
        <v>43</v>
      </c>
      <c r="F316" s="55"/>
      <c r="G316" s="56"/>
      <c r="H316" s="57"/>
      <c r="I316" s="47" t="s">
        <v>293</v>
      </c>
      <c r="J316" s="58">
        <f t="shared" si="10"/>
        <v>450769.24</v>
      </c>
      <c r="K316" s="38">
        <v>450769.24</v>
      </c>
      <c r="L316" s="59"/>
      <c r="M316" s="60"/>
      <c r="N316" s="59"/>
      <c r="O316" s="61"/>
      <c r="P316" s="43"/>
      <c r="Q316" s="62">
        <f t="shared" ca="1" si="8"/>
        <v>45786</v>
      </c>
      <c r="R316" s="88" t="s">
        <v>325</v>
      </c>
    </row>
    <row r="317" spans="1:18" s="63" customFormat="1" ht="24.95" customHeight="1" x14ac:dyDescent="0.25">
      <c r="A317" s="54">
        <f t="shared" si="9"/>
        <v>97</v>
      </c>
      <c r="B317" s="37">
        <v>101869755</v>
      </c>
      <c r="C317" s="85" t="s">
        <v>323</v>
      </c>
      <c r="D317" s="47" t="s">
        <v>293</v>
      </c>
      <c r="E317" s="40" t="s">
        <v>43</v>
      </c>
      <c r="F317" s="55"/>
      <c r="G317" s="56"/>
      <c r="H317" s="57"/>
      <c r="I317" s="47" t="s">
        <v>293</v>
      </c>
      <c r="J317" s="58">
        <f t="shared" si="10"/>
        <v>36262.910000000003</v>
      </c>
      <c r="K317" s="38">
        <v>36262.910000000003</v>
      </c>
      <c r="L317" s="59"/>
      <c r="M317" s="60"/>
      <c r="N317" s="59"/>
      <c r="O317" s="61"/>
      <c r="P317" s="43"/>
      <c r="Q317" s="62">
        <f t="shared" ca="1" si="8"/>
        <v>45786</v>
      </c>
      <c r="R317" s="88" t="s">
        <v>325</v>
      </c>
    </row>
    <row r="318" spans="1:18" s="63" customFormat="1" ht="24.95" customHeight="1" x14ac:dyDescent="0.25">
      <c r="A318" s="54">
        <f t="shared" si="9"/>
        <v>98</v>
      </c>
      <c r="B318" s="37">
        <v>101869755</v>
      </c>
      <c r="C318" s="85" t="s">
        <v>323</v>
      </c>
      <c r="D318" s="47" t="s">
        <v>293</v>
      </c>
      <c r="E318" s="40" t="s">
        <v>43</v>
      </c>
      <c r="F318" s="55"/>
      <c r="G318" s="56"/>
      <c r="H318" s="57"/>
      <c r="I318" s="47" t="s">
        <v>293</v>
      </c>
      <c r="J318" s="58">
        <f t="shared" si="10"/>
        <v>74248.600000000006</v>
      </c>
      <c r="K318" s="38">
        <v>74248.600000000006</v>
      </c>
      <c r="L318" s="59"/>
      <c r="M318" s="60"/>
      <c r="N318" s="59"/>
      <c r="O318" s="61"/>
      <c r="P318" s="43"/>
      <c r="Q318" s="62">
        <f t="shared" ca="1" si="8"/>
        <v>45786</v>
      </c>
      <c r="R318" s="88" t="s">
        <v>325</v>
      </c>
    </row>
    <row r="319" spans="1:18" s="63" customFormat="1" ht="24.95" customHeight="1" x14ac:dyDescent="0.25">
      <c r="A319" s="54">
        <f t="shared" si="9"/>
        <v>99</v>
      </c>
      <c r="B319" s="37">
        <v>101869755</v>
      </c>
      <c r="C319" s="85" t="s">
        <v>323</v>
      </c>
      <c r="D319" s="47" t="s">
        <v>293</v>
      </c>
      <c r="E319" s="40" t="s">
        <v>43</v>
      </c>
      <c r="F319" s="55"/>
      <c r="G319" s="56"/>
      <c r="H319" s="57"/>
      <c r="I319" s="47" t="s">
        <v>293</v>
      </c>
      <c r="J319" s="58">
        <f t="shared" si="10"/>
        <v>28055.5</v>
      </c>
      <c r="K319" s="38">
        <v>28055.5</v>
      </c>
      <c r="L319" s="59"/>
      <c r="M319" s="60"/>
      <c r="N319" s="59"/>
      <c r="O319" s="61"/>
      <c r="P319" s="43"/>
      <c r="Q319" s="62">
        <f t="shared" ca="1" si="8"/>
        <v>45786</v>
      </c>
      <c r="R319" s="88" t="s">
        <v>325</v>
      </c>
    </row>
    <row r="320" spans="1:18" s="63" customFormat="1" ht="24.95" customHeight="1" x14ac:dyDescent="0.25">
      <c r="A320" s="54">
        <f t="shared" si="9"/>
        <v>100</v>
      </c>
      <c r="B320" s="37">
        <v>101869755</v>
      </c>
      <c r="C320" s="85" t="s">
        <v>323</v>
      </c>
      <c r="D320" s="47" t="s">
        <v>293</v>
      </c>
      <c r="E320" s="40" t="s">
        <v>43</v>
      </c>
      <c r="F320" s="55"/>
      <c r="G320" s="56"/>
      <c r="H320" s="57"/>
      <c r="I320" s="47" t="s">
        <v>293</v>
      </c>
      <c r="J320" s="58">
        <f t="shared" si="10"/>
        <v>32026.959999999999</v>
      </c>
      <c r="K320" s="38">
        <v>32026.959999999999</v>
      </c>
      <c r="L320" s="59"/>
      <c r="M320" s="60"/>
      <c r="N320" s="59"/>
      <c r="O320" s="61"/>
      <c r="P320" s="43"/>
      <c r="Q320" s="62">
        <f t="shared" ca="1" si="8"/>
        <v>45786</v>
      </c>
      <c r="R320" s="88" t="s">
        <v>325</v>
      </c>
    </row>
    <row r="321" spans="1:18" s="63" customFormat="1" ht="24.95" customHeight="1" x14ac:dyDescent="0.25">
      <c r="A321" s="54">
        <f t="shared" si="9"/>
        <v>101</v>
      </c>
      <c r="B321" s="37">
        <v>101869755</v>
      </c>
      <c r="C321" s="85" t="s">
        <v>323</v>
      </c>
      <c r="D321" s="47" t="s">
        <v>293</v>
      </c>
      <c r="E321" s="40" t="s">
        <v>43</v>
      </c>
      <c r="F321" s="55"/>
      <c r="G321" s="56"/>
      <c r="H321" s="57"/>
      <c r="I321" s="47" t="s">
        <v>293</v>
      </c>
      <c r="J321" s="58">
        <f t="shared" si="10"/>
        <v>82716.95</v>
      </c>
      <c r="K321" s="38">
        <v>82716.95</v>
      </c>
      <c r="L321" s="59"/>
      <c r="M321" s="60"/>
      <c r="N321" s="59"/>
      <c r="O321" s="61"/>
      <c r="P321" s="64"/>
      <c r="Q321" s="62">
        <f t="shared" ca="1" si="8"/>
        <v>45786</v>
      </c>
      <c r="R321" s="88" t="s">
        <v>325</v>
      </c>
    </row>
    <row r="322" spans="1:18" s="63" customFormat="1" ht="24.95" customHeight="1" x14ac:dyDescent="0.25">
      <c r="A322" s="54">
        <f t="shared" si="9"/>
        <v>102</v>
      </c>
      <c r="B322" s="37">
        <v>101869755</v>
      </c>
      <c r="C322" s="85" t="s">
        <v>323</v>
      </c>
      <c r="D322" s="47" t="s">
        <v>293</v>
      </c>
      <c r="E322" s="40" t="s">
        <v>43</v>
      </c>
      <c r="F322" s="55"/>
      <c r="G322" s="56"/>
      <c r="H322" s="57"/>
      <c r="I322" s="47" t="s">
        <v>293</v>
      </c>
      <c r="J322" s="58">
        <f t="shared" si="10"/>
        <v>89544.12</v>
      </c>
      <c r="K322" s="38">
        <v>89544.12</v>
      </c>
      <c r="L322" s="59"/>
      <c r="M322" s="60"/>
      <c r="N322" s="59"/>
      <c r="O322" s="61"/>
      <c r="P322" s="64"/>
      <c r="Q322" s="62">
        <f t="shared" ca="1" si="8"/>
        <v>45786</v>
      </c>
      <c r="R322" s="88" t="s">
        <v>325</v>
      </c>
    </row>
    <row r="323" spans="1:18" s="63" customFormat="1" ht="24.95" customHeight="1" x14ac:dyDescent="0.25">
      <c r="A323" s="54">
        <f t="shared" si="9"/>
        <v>103</v>
      </c>
      <c r="B323" s="37">
        <v>101869755</v>
      </c>
      <c r="C323" s="85" t="s">
        <v>323</v>
      </c>
      <c r="D323" s="47" t="s">
        <v>293</v>
      </c>
      <c r="E323" s="40" t="s">
        <v>43</v>
      </c>
      <c r="F323" s="55"/>
      <c r="G323" s="56"/>
      <c r="H323" s="57"/>
      <c r="I323" s="47" t="s">
        <v>293</v>
      </c>
      <c r="J323" s="58">
        <f t="shared" si="10"/>
        <v>103915.85</v>
      </c>
      <c r="K323" s="38">
        <v>103915.85</v>
      </c>
      <c r="L323" s="59"/>
      <c r="M323" s="60"/>
      <c r="N323" s="59"/>
      <c r="O323" s="61"/>
      <c r="P323" s="64"/>
      <c r="Q323" s="62">
        <f t="shared" ca="1" si="8"/>
        <v>45786</v>
      </c>
      <c r="R323" s="88" t="s">
        <v>325</v>
      </c>
    </row>
    <row r="324" spans="1:18" s="63" customFormat="1" ht="24.95" customHeight="1" x14ac:dyDescent="0.25">
      <c r="A324" s="54">
        <f t="shared" si="9"/>
        <v>104</v>
      </c>
      <c r="B324" s="37">
        <v>101869755</v>
      </c>
      <c r="C324" s="85" t="s">
        <v>323</v>
      </c>
      <c r="D324" s="47" t="s">
        <v>293</v>
      </c>
      <c r="E324" s="40" t="s">
        <v>43</v>
      </c>
      <c r="F324" s="55"/>
      <c r="G324" s="56"/>
      <c r="H324" s="57"/>
      <c r="I324" s="47" t="s">
        <v>293</v>
      </c>
      <c r="J324" s="58">
        <f t="shared" si="10"/>
        <v>29291.99</v>
      </c>
      <c r="K324" s="38">
        <v>29291.99</v>
      </c>
      <c r="L324" s="59"/>
      <c r="M324" s="60"/>
      <c r="N324" s="59"/>
      <c r="O324" s="61"/>
      <c r="P324" s="64"/>
      <c r="Q324" s="62">
        <f t="shared" ca="1" si="8"/>
        <v>45786</v>
      </c>
      <c r="R324" s="88" t="s">
        <v>325</v>
      </c>
    </row>
    <row r="325" spans="1:18" s="63" customFormat="1" ht="24.95" customHeight="1" x14ac:dyDescent="0.25">
      <c r="A325" s="54">
        <f t="shared" si="9"/>
        <v>105</v>
      </c>
      <c r="B325" s="37">
        <v>101869755</v>
      </c>
      <c r="C325" s="85" t="s">
        <v>323</v>
      </c>
      <c r="D325" s="47" t="s">
        <v>293</v>
      </c>
      <c r="E325" s="40" t="s">
        <v>43</v>
      </c>
      <c r="F325" s="55"/>
      <c r="G325" s="56"/>
      <c r="H325" s="57"/>
      <c r="I325" s="47" t="s">
        <v>293</v>
      </c>
      <c r="J325" s="58">
        <f t="shared" si="10"/>
        <v>189453.72</v>
      </c>
      <c r="K325" s="38">
        <v>189453.72</v>
      </c>
      <c r="L325" s="59"/>
      <c r="M325" s="60"/>
      <c r="N325" s="59"/>
      <c r="O325" s="61"/>
      <c r="P325" s="64"/>
      <c r="Q325" s="62">
        <f t="shared" ca="1" si="8"/>
        <v>45786</v>
      </c>
      <c r="R325" s="118" t="s">
        <v>325</v>
      </c>
    </row>
    <row r="326" spans="1:18" s="63" customFormat="1" ht="24.95" customHeight="1" x14ac:dyDescent="0.25">
      <c r="A326" s="54">
        <f t="shared" si="9"/>
        <v>106</v>
      </c>
      <c r="B326" s="37">
        <v>101869755</v>
      </c>
      <c r="C326" s="85" t="s">
        <v>323</v>
      </c>
      <c r="D326" s="47" t="s">
        <v>293</v>
      </c>
      <c r="E326" s="40" t="s">
        <v>43</v>
      </c>
      <c r="F326" s="55"/>
      <c r="G326" s="56"/>
      <c r="H326" s="57"/>
      <c r="I326" s="47" t="s">
        <v>293</v>
      </c>
      <c r="J326" s="58">
        <f t="shared" si="10"/>
        <v>20780.41</v>
      </c>
      <c r="K326" s="38">
        <v>20780.41</v>
      </c>
      <c r="L326" s="59"/>
      <c r="M326" s="60"/>
      <c r="N326" s="59"/>
      <c r="O326" s="61"/>
      <c r="P326" s="64"/>
      <c r="Q326" s="62">
        <f t="shared" ca="1" si="8"/>
        <v>45786</v>
      </c>
      <c r="R326" s="88" t="s">
        <v>325</v>
      </c>
    </row>
    <row r="327" spans="1:18" s="63" customFormat="1" ht="24.95" customHeight="1" x14ac:dyDescent="0.25">
      <c r="A327" s="54">
        <f t="shared" si="9"/>
        <v>107</v>
      </c>
      <c r="B327" s="45">
        <v>132904842</v>
      </c>
      <c r="C327" s="46" t="s">
        <v>126</v>
      </c>
      <c r="D327" s="49" t="s">
        <v>337</v>
      </c>
      <c r="E327" s="34" t="s">
        <v>43</v>
      </c>
      <c r="F327" s="55"/>
      <c r="G327" s="56"/>
      <c r="H327" s="57"/>
      <c r="I327" s="49" t="s">
        <v>337</v>
      </c>
      <c r="J327" s="58">
        <f t="shared" si="10"/>
        <v>4484</v>
      </c>
      <c r="K327" s="33">
        <v>4484</v>
      </c>
      <c r="L327" s="59"/>
      <c r="M327" s="60"/>
      <c r="N327" s="59"/>
      <c r="O327" s="61"/>
      <c r="P327" s="64"/>
      <c r="Q327" s="62">
        <f t="shared" ca="1" si="8"/>
        <v>45786</v>
      </c>
      <c r="R327" s="90" t="s">
        <v>282</v>
      </c>
    </row>
    <row r="328" spans="1:18" s="63" customFormat="1" ht="24.95" customHeight="1" x14ac:dyDescent="0.25">
      <c r="A328" s="54">
        <f t="shared" si="9"/>
        <v>108</v>
      </c>
      <c r="B328" s="45">
        <v>132904842</v>
      </c>
      <c r="C328" s="46" t="s">
        <v>126</v>
      </c>
      <c r="D328" s="49" t="s">
        <v>338</v>
      </c>
      <c r="E328" s="34" t="s">
        <v>43</v>
      </c>
      <c r="F328" s="55"/>
      <c r="G328" s="56"/>
      <c r="H328" s="57"/>
      <c r="I328" s="49" t="s">
        <v>338</v>
      </c>
      <c r="J328" s="58">
        <f t="shared" si="10"/>
        <v>4484</v>
      </c>
      <c r="K328" s="33">
        <v>4484</v>
      </c>
      <c r="L328" s="59"/>
      <c r="M328" s="60"/>
      <c r="N328" s="59"/>
      <c r="O328" s="61"/>
      <c r="P328" s="43"/>
      <c r="Q328" s="62">
        <f t="shared" ca="1" si="8"/>
        <v>45786</v>
      </c>
      <c r="R328" s="90" t="s">
        <v>339</v>
      </c>
    </row>
    <row r="329" spans="1:18" s="63" customFormat="1" ht="24.95" customHeight="1" x14ac:dyDescent="0.25">
      <c r="A329" s="54">
        <f t="shared" si="9"/>
        <v>109</v>
      </c>
      <c r="B329" s="119">
        <v>132904842</v>
      </c>
      <c r="C329" s="120" t="s">
        <v>126</v>
      </c>
      <c r="D329" s="121" t="s">
        <v>340</v>
      </c>
      <c r="E329" s="34" t="s">
        <v>43</v>
      </c>
      <c r="F329" s="55"/>
      <c r="G329" s="56"/>
      <c r="H329" s="57"/>
      <c r="I329" s="121" t="s">
        <v>340</v>
      </c>
      <c r="J329" s="58">
        <f t="shared" si="10"/>
        <v>4484</v>
      </c>
      <c r="K329" s="122">
        <v>4484</v>
      </c>
      <c r="L329" s="59"/>
      <c r="M329" s="60"/>
      <c r="N329" s="59"/>
      <c r="O329" s="61"/>
      <c r="P329" s="43"/>
      <c r="Q329" s="62">
        <f t="shared" ca="1" si="8"/>
        <v>45786</v>
      </c>
      <c r="R329" s="90" t="s">
        <v>341</v>
      </c>
    </row>
    <row r="330" spans="1:18" s="63" customFormat="1" ht="24.95" customHeight="1" x14ac:dyDescent="0.25">
      <c r="A330" s="54">
        <f t="shared" si="9"/>
        <v>110</v>
      </c>
      <c r="B330" s="37">
        <v>105086743</v>
      </c>
      <c r="C330" s="85" t="s">
        <v>107</v>
      </c>
      <c r="D330" s="87" t="s">
        <v>342</v>
      </c>
      <c r="E330" s="34" t="s">
        <v>118</v>
      </c>
      <c r="F330" s="55"/>
      <c r="G330" s="56"/>
      <c r="H330" s="57"/>
      <c r="I330" s="87" t="s">
        <v>342</v>
      </c>
      <c r="J330" s="58">
        <f t="shared" si="10"/>
        <v>69999.960000000006</v>
      </c>
      <c r="K330" s="43">
        <v>69999.960000000006</v>
      </c>
      <c r="L330" s="59"/>
      <c r="M330" s="60"/>
      <c r="N330" s="59"/>
      <c r="O330" s="61"/>
      <c r="P330" s="64"/>
      <c r="Q330" s="62">
        <f t="shared" ca="1" si="8"/>
        <v>45786</v>
      </c>
      <c r="R330" s="97" t="s">
        <v>343</v>
      </c>
    </row>
    <row r="331" spans="1:18" s="63" customFormat="1" ht="24.95" customHeight="1" x14ac:dyDescent="0.25">
      <c r="A331" s="54">
        <f t="shared" si="9"/>
        <v>111</v>
      </c>
      <c r="B331" s="37">
        <v>105086743</v>
      </c>
      <c r="C331" s="85" t="s">
        <v>107</v>
      </c>
      <c r="D331" s="87" t="s">
        <v>342</v>
      </c>
      <c r="E331" s="34" t="s">
        <v>118</v>
      </c>
      <c r="F331" s="55"/>
      <c r="G331" s="56"/>
      <c r="H331" s="57"/>
      <c r="I331" s="87" t="s">
        <v>342</v>
      </c>
      <c r="J331" s="58">
        <f t="shared" si="10"/>
        <v>89900.01</v>
      </c>
      <c r="K331" s="43">
        <v>89900.01</v>
      </c>
      <c r="L331" s="59"/>
      <c r="M331" s="60"/>
      <c r="N331" s="59"/>
      <c r="O331" s="61"/>
      <c r="P331" s="64"/>
      <c r="Q331" s="62">
        <f t="shared" ca="1" si="8"/>
        <v>45786</v>
      </c>
      <c r="R331" s="97" t="s">
        <v>344</v>
      </c>
    </row>
    <row r="332" spans="1:18" s="63" customFormat="1" ht="24.95" customHeight="1" x14ac:dyDescent="0.25">
      <c r="A332" s="54">
        <f t="shared" si="9"/>
        <v>112</v>
      </c>
      <c r="B332" s="37">
        <v>101056304</v>
      </c>
      <c r="C332" s="85" t="s">
        <v>42</v>
      </c>
      <c r="D332" s="29" t="s">
        <v>345</v>
      </c>
      <c r="E332" s="40" t="s">
        <v>43</v>
      </c>
      <c r="F332" s="55"/>
      <c r="G332" s="56"/>
      <c r="H332" s="57"/>
      <c r="I332" s="29" t="s">
        <v>345</v>
      </c>
      <c r="J332" s="58">
        <f t="shared" si="10"/>
        <v>12500</v>
      </c>
      <c r="K332" s="89">
        <v>12500</v>
      </c>
      <c r="L332" s="59"/>
      <c r="M332" s="60"/>
      <c r="N332" s="59"/>
      <c r="O332" s="61"/>
      <c r="P332" s="64"/>
      <c r="Q332" s="62">
        <f t="shared" ca="1" si="8"/>
        <v>45786</v>
      </c>
      <c r="R332" s="90" t="s">
        <v>346</v>
      </c>
    </row>
    <row r="333" spans="1:18" s="63" customFormat="1" ht="24.95" customHeight="1" x14ac:dyDescent="0.25">
      <c r="A333" s="54">
        <f t="shared" si="9"/>
        <v>113</v>
      </c>
      <c r="B333" s="37">
        <v>101056304</v>
      </c>
      <c r="C333" s="85" t="s">
        <v>42</v>
      </c>
      <c r="D333" s="29" t="s">
        <v>345</v>
      </c>
      <c r="E333" s="40" t="s">
        <v>43</v>
      </c>
      <c r="F333" s="55"/>
      <c r="G333" s="56"/>
      <c r="H333" s="57"/>
      <c r="I333" s="29" t="s">
        <v>345</v>
      </c>
      <c r="J333" s="58">
        <f t="shared" si="10"/>
        <v>500</v>
      </c>
      <c r="K333" s="89">
        <v>500</v>
      </c>
      <c r="L333" s="59"/>
      <c r="M333" s="60"/>
      <c r="N333" s="59"/>
      <c r="O333" s="61"/>
      <c r="P333" s="64"/>
      <c r="Q333" s="62">
        <f t="shared" ca="1" si="8"/>
        <v>45786</v>
      </c>
      <c r="R333" s="90" t="s">
        <v>346</v>
      </c>
    </row>
    <row r="334" spans="1:18" s="63" customFormat="1" ht="24.95" customHeight="1" x14ac:dyDescent="0.25">
      <c r="A334" s="54">
        <f t="shared" si="9"/>
        <v>114</v>
      </c>
      <c r="B334" s="37">
        <v>101056304</v>
      </c>
      <c r="C334" s="85" t="s">
        <v>42</v>
      </c>
      <c r="D334" s="29" t="s">
        <v>345</v>
      </c>
      <c r="E334" s="40" t="s">
        <v>43</v>
      </c>
      <c r="F334" s="55"/>
      <c r="G334" s="56"/>
      <c r="H334" s="57"/>
      <c r="I334" s="29" t="s">
        <v>345</v>
      </c>
      <c r="J334" s="58">
        <f t="shared" si="10"/>
        <v>1800</v>
      </c>
      <c r="K334" s="89">
        <v>1800</v>
      </c>
      <c r="L334" s="59"/>
      <c r="M334" s="60"/>
      <c r="N334" s="59"/>
      <c r="O334" s="61"/>
      <c r="P334" s="64"/>
      <c r="Q334" s="62">
        <f t="shared" ca="1" si="8"/>
        <v>45786</v>
      </c>
      <c r="R334" s="90" t="s">
        <v>346</v>
      </c>
    </row>
    <row r="335" spans="1:18" s="63" customFormat="1" ht="24.95" customHeight="1" x14ac:dyDescent="0.25">
      <c r="A335" s="54">
        <f t="shared" si="9"/>
        <v>115</v>
      </c>
      <c r="B335" s="37">
        <v>101056304</v>
      </c>
      <c r="C335" s="85" t="s">
        <v>42</v>
      </c>
      <c r="D335" s="29" t="s">
        <v>345</v>
      </c>
      <c r="E335" s="40" t="s">
        <v>43</v>
      </c>
      <c r="F335" s="55"/>
      <c r="G335" s="56"/>
      <c r="H335" s="57"/>
      <c r="I335" s="29" t="s">
        <v>345</v>
      </c>
      <c r="J335" s="58">
        <f t="shared" si="10"/>
        <v>1800</v>
      </c>
      <c r="K335" s="89">
        <v>1800</v>
      </c>
      <c r="L335" s="59"/>
      <c r="M335" s="60"/>
      <c r="N335" s="59"/>
      <c r="O335" s="61"/>
      <c r="P335" s="64"/>
      <c r="Q335" s="62">
        <f t="shared" ca="1" si="8"/>
        <v>45786</v>
      </c>
      <c r="R335" s="90" t="s">
        <v>346</v>
      </c>
    </row>
    <row r="336" spans="1:18" s="63" customFormat="1" ht="24.95" customHeight="1" x14ac:dyDescent="0.25">
      <c r="A336" s="54">
        <f t="shared" si="9"/>
        <v>116</v>
      </c>
      <c r="B336" s="37">
        <v>101056304</v>
      </c>
      <c r="C336" s="85" t="s">
        <v>42</v>
      </c>
      <c r="D336" s="29" t="s">
        <v>345</v>
      </c>
      <c r="E336" s="40" t="s">
        <v>43</v>
      </c>
      <c r="F336" s="55"/>
      <c r="G336" s="56"/>
      <c r="H336" s="57"/>
      <c r="I336" s="29" t="s">
        <v>345</v>
      </c>
      <c r="J336" s="58">
        <f t="shared" si="10"/>
        <v>500</v>
      </c>
      <c r="K336" s="89">
        <v>500</v>
      </c>
      <c r="L336" s="59"/>
      <c r="M336" s="60"/>
      <c r="N336" s="59"/>
      <c r="O336" s="61"/>
      <c r="P336" s="64"/>
      <c r="Q336" s="62">
        <f t="shared" ca="1" si="8"/>
        <v>45786</v>
      </c>
      <c r="R336" s="90" t="s">
        <v>346</v>
      </c>
    </row>
    <row r="337" spans="1:18" s="63" customFormat="1" ht="24.95" customHeight="1" x14ac:dyDescent="0.25">
      <c r="A337" s="54">
        <f t="shared" si="9"/>
        <v>117</v>
      </c>
      <c r="B337" s="37">
        <v>101056304</v>
      </c>
      <c r="C337" s="85" t="s">
        <v>42</v>
      </c>
      <c r="D337" s="29" t="s">
        <v>345</v>
      </c>
      <c r="E337" s="40" t="s">
        <v>43</v>
      </c>
      <c r="F337" s="55"/>
      <c r="G337" s="56"/>
      <c r="H337" s="57"/>
      <c r="I337" s="29" t="s">
        <v>345</v>
      </c>
      <c r="J337" s="58">
        <f t="shared" si="10"/>
        <v>6900</v>
      </c>
      <c r="K337" s="89">
        <v>6900</v>
      </c>
      <c r="L337" s="59"/>
      <c r="M337" s="60"/>
      <c r="N337" s="59"/>
      <c r="O337" s="61"/>
      <c r="P337" s="64"/>
      <c r="Q337" s="62">
        <f t="shared" ca="1" si="8"/>
        <v>45786</v>
      </c>
      <c r="R337" s="90" t="s">
        <v>346</v>
      </c>
    </row>
    <row r="338" spans="1:18" s="63" customFormat="1" ht="24.95" customHeight="1" x14ac:dyDescent="0.25">
      <c r="A338" s="54">
        <f t="shared" si="9"/>
        <v>118</v>
      </c>
      <c r="B338" s="37">
        <v>101056304</v>
      </c>
      <c r="C338" s="85" t="s">
        <v>42</v>
      </c>
      <c r="D338" s="29" t="s">
        <v>345</v>
      </c>
      <c r="E338" s="40" t="s">
        <v>43</v>
      </c>
      <c r="F338" s="55"/>
      <c r="G338" s="56"/>
      <c r="H338" s="57"/>
      <c r="I338" s="29" t="s">
        <v>345</v>
      </c>
      <c r="J338" s="58">
        <f t="shared" si="10"/>
        <v>500</v>
      </c>
      <c r="K338" s="89">
        <v>500</v>
      </c>
      <c r="L338" s="59"/>
      <c r="M338" s="60"/>
      <c r="N338" s="59"/>
      <c r="O338" s="61"/>
      <c r="P338" s="64"/>
      <c r="Q338" s="62">
        <f t="shared" ca="1" si="8"/>
        <v>45786</v>
      </c>
      <c r="R338" s="90" t="s">
        <v>346</v>
      </c>
    </row>
    <row r="339" spans="1:18" s="63" customFormat="1" ht="24.95" customHeight="1" x14ac:dyDescent="0.25">
      <c r="A339" s="54">
        <f t="shared" si="9"/>
        <v>119</v>
      </c>
      <c r="B339" s="37">
        <v>101056304</v>
      </c>
      <c r="C339" s="85" t="s">
        <v>42</v>
      </c>
      <c r="D339" s="29" t="s">
        <v>345</v>
      </c>
      <c r="E339" s="40" t="s">
        <v>43</v>
      </c>
      <c r="F339" s="55"/>
      <c r="G339" s="56"/>
      <c r="H339" s="57"/>
      <c r="I339" s="29" t="s">
        <v>345</v>
      </c>
      <c r="J339" s="58">
        <f t="shared" si="10"/>
        <v>500</v>
      </c>
      <c r="K339" s="89">
        <v>500</v>
      </c>
      <c r="L339" s="59"/>
      <c r="M339" s="60"/>
      <c r="N339" s="59"/>
      <c r="O339" s="61"/>
      <c r="P339" s="64"/>
      <c r="Q339" s="62">
        <f t="shared" ca="1" si="8"/>
        <v>45786</v>
      </c>
      <c r="R339" s="90" t="s">
        <v>346</v>
      </c>
    </row>
    <row r="340" spans="1:18" s="63" customFormat="1" ht="24.95" customHeight="1" x14ac:dyDescent="0.25">
      <c r="A340" s="54">
        <f t="shared" si="9"/>
        <v>120</v>
      </c>
      <c r="B340" s="37">
        <v>101056304</v>
      </c>
      <c r="C340" s="85" t="s">
        <v>42</v>
      </c>
      <c r="D340" s="29" t="s">
        <v>345</v>
      </c>
      <c r="E340" s="40" t="s">
        <v>43</v>
      </c>
      <c r="F340" s="55"/>
      <c r="G340" s="56"/>
      <c r="H340" s="57"/>
      <c r="I340" s="29" t="s">
        <v>345</v>
      </c>
      <c r="J340" s="58">
        <f t="shared" si="10"/>
        <v>500</v>
      </c>
      <c r="K340" s="89">
        <v>500</v>
      </c>
      <c r="L340" s="59"/>
      <c r="M340" s="60"/>
      <c r="N340" s="59"/>
      <c r="O340" s="61"/>
      <c r="P340" s="64"/>
      <c r="Q340" s="62">
        <f t="shared" ca="1" si="8"/>
        <v>45786</v>
      </c>
      <c r="R340" s="90" t="s">
        <v>346</v>
      </c>
    </row>
    <row r="341" spans="1:18" s="63" customFormat="1" ht="24.95" customHeight="1" x14ac:dyDescent="0.25">
      <c r="A341" s="54">
        <f t="shared" si="9"/>
        <v>121</v>
      </c>
      <c r="B341" s="37">
        <v>101056304</v>
      </c>
      <c r="C341" s="85" t="s">
        <v>42</v>
      </c>
      <c r="D341" s="29" t="s">
        <v>345</v>
      </c>
      <c r="E341" s="40" t="s">
        <v>43</v>
      </c>
      <c r="F341" s="55"/>
      <c r="G341" s="56"/>
      <c r="H341" s="57"/>
      <c r="I341" s="29" t="s">
        <v>345</v>
      </c>
      <c r="J341" s="58">
        <f t="shared" si="10"/>
        <v>500</v>
      </c>
      <c r="K341" s="38">
        <v>500</v>
      </c>
      <c r="L341" s="59"/>
      <c r="M341" s="60"/>
      <c r="N341" s="59"/>
      <c r="O341" s="61"/>
      <c r="P341" s="64"/>
      <c r="Q341" s="62">
        <f t="shared" ca="1" si="8"/>
        <v>45786</v>
      </c>
      <c r="R341" s="90" t="s">
        <v>346</v>
      </c>
    </row>
    <row r="342" spans="1:18" s="63" customFormat="1" ht="24.95" customHeight="1" x14ac:dyDescent="0.25">
      <c r="A342" s="54">
        <f t="shared" si="9"/>
        <v>122</v>
      </c>
      <c r="B342" s="37">
        <v>101056304</v>
      </c>
      <c r="C342" s="85" t="s">
        <v>42</v>
      </c>
      <c r="D342" s="29" t="s">
        <v>345</v>
      </c>
      <c r="E342" s="40" t="s">
        <v>43</v>
      </c>
      <c r="F342" s="55"/>
      <c r="G342" s="56"/>
      <c r="H342" s="57"/>
      <c r="I342" s="29" t="s">
        <v>345</v>
      </c>
      <c r="J342" s="58">
        <f t="shared" si="10"/>
        <v>1800</v>
      </c>
      <c r="K342" s="38">
        <v>1800</v>
      </c>
      <c r="L342" s="59"/>
      <c r="M342" s="60"/>
      <c r="N342" s="59"/>
      <c r="O342" s="61"/>
      <c r="P342" s="64"/>
      <c r="Q342" s="62">
        <f t="shared" ca="1" si="8"/>
        <v>45786</v>
      </c>
      <c r="R342" s="90" t="s">
        <v>346</v>
      </c>
    </row>
    <row r="343" spans="1:18" s="63" customFormat="1" ht="24.95" customHeight="1" x14ac:dyDescent="0.25">
      <c r="A343" s="54">
        <f t="shared" si="9"/>
        <v>123</v>
      </c>
      <c r="B343" s="37">
        <v>101056304</v>
      </c>
      <c r="C343" s="85" t="s">
        <v>42</v>
      </c>
      <c r="D343" s="29" t="s">
        <v>345</v>
      </c>
      <c r="E343" s="40" t="s">
        <v>43</v>
      </c>
      <c r="F343" s="55"/>
      <c r="G343" s="56"/>
      <c r="H343" s="57"/>
      <c r="I343" s="29" t="s">
        <v>345</v>
      </c>
      <c r="J343" s="58">
        <f t="shared" si="10"/>
        <v>1800</v>
      </c>
      <c r="K343" s="38">
        <v>1800</v>
      </c>
      <c r="L343" s="59"/>
      <c r="M343" s="60"/>
      <c r="N343" s="59"/>
      <c r="O343" s="61"/>
      <c r="P343" s="64"/>
      <c r="Q343" s="62">
        <f t="shared" ca="1" si="8"/>
        <v>45786</v>
      </c>
      <c r="R343" s="90" t="s">
        <v>346</v>
      </c>
    </row>
    <row r="344" spans="1:18" s="63" customFormat="1" ht="24.95" customHeight="1" x14ac:dyDescent="0.25">
      <c r="A344" s="54">
        <f t="shared" si="9"/>
        <v>124</v>
      </c>
      <c r="B344" s="37">
        <v>101056304</v>
      </c>
      <c r="C344" s="85" t="s">
        <v>42</v>
      </c>
      <c r="D344" s="29" t="s">
        <v>345</v>
      </c>
      <c r="E344" s="40" t="s">
        <v>43</v>
      </c>
      <c r="F344" s="55"/>
      <c r="G344" s="56"/>
      <c r="H344" s="57"/>
      <c r="I344" s="29" t="s">
        <v>345</v>
      </c>
      <c r="J344" s="58">
        <f t="shared" si="10"/>
        <v>1800</v>
      </c>
      <c r="K344" s="38">
        <v>1800</v>
      </c>
      <c r="L344" s="59"/>
      <c r="M344" s="60"/>
      <c r="N344" s="59"/>
      <c r="O344" s="61"/>
      <c r="P344" s="64"/>
      <c r="Q344" s="62">
        <f t="shared" ca="1" si="8"/>
        <v>45786</v>
      </c>
      <c r="R344" s="90" t="s">
        <v>346</v>
      </c>
    </row>
    <row r="345" spans="1:18" s="63" customFormat="1" ht="24.95" customHeight="1" x14ac:dyDescent="0.25">
      <c r="A345" s="54">
        <f t="shared" si="9"/>
        <v>125</v>
      </c>
      <c r="B345" s="37">
        <v>101056304</v>
      </c>
      <c r="C345" s="85" t="s">
        <v>42</v>
      </c>
      <c r="D345" s="29" t="s">
        <v>345</v>
      </c>
      <c r="E345" s="40" t="s">
        <v>43</v>
      </c>
      <c r="F345" s="55"/>
      <c r="G345" s="56"/>
      <c r="H345" s="57"/>
      <c r="I345" s="29" t="s">
        <v>345</v>
      </c>
      <c r="J345" s="58">
        <f t="shared" si="10"/>
        <v>1800</v>
      </c>
      <c r="K345" s="38">
        <v>1800</v>
      </c>
      <c r="L345" s="59"/>
      <c r="M345" s="60"/>
      <c r="N345" s="59"/>
      <c r="O345" s="61"/>
      <c r="P345" s="64"/>
      <c r="Q345" s="62">
        <f t="shared" ca="1" si="8"/>
        <v>45786</v>
      </c>
      <c r="R345" s="90" t="s">
        <v>346</v>
      </c>
    </row>
    <row r="346" spans="1:18" s="63" customFormat="1" ht="24.95" customHeight="1" x14ac:dyDescent="0.25">
      <c r="A346" s="54">
        <f t="shared" si="9"/>
        <v>126</v>
      </c>
      <c r="B346" s="37">
        <v>101056304</v>
      </c>
      <c r="C346" s="85" t="s">
        <v>42</v>
      </c>
      <c r="D346" s="29" t="s">
        <v>345</v>
      </c>
      <c r="E346" s="40" t="s">
        <v>43</v>
      </c>
      <c r="F346" s="55"/>
      <c r="G346" s="56"/>
      <c r="H346" s="57"/>
      <c r="I346" s="29" t="s">
        <v>345</v>
      </c>
      <c r="J346" s="58">
        <f t="shared" si="10"/>
        <v>500</v>
      </c>
      <c r="K346" s="38">
        <v>500</v>
      </c>
      <c r="L346" s="59"/>
      <c r="M346" s="60"/>
      <c r="N346" s="59"/>
      <c r="O346" s="61"/>
      <c r="P346" s="64"/>
      <c r="Q346" s="62">
        <f t="shared" ca="1" si="8"/>
        <v>45786</v>
      </c>
      <c r="R346" s="90" t="s">
        <v>346</v>
      </c>
    </row>
    <row r="347" spans="1:18" s="63" customFormat="1" ht="24.95" customHeight="1" x14ac:dyDescent="0.25">
      <c r="A347" s="54">
        <f t="shared" si="9"/>
        <v>127</v>
      </c>
      <c r="B347" s="37">
        <v>101056304</v>
      </c>
      <c r="C347" s="85" t="s">
        <v>42</v>
      </c>
      <c r="D347" s="29" t="s">
        <v>345</v>
      </c>
      <c r="E347" s="40" t="s">
        <v>43</v>
      </c>
      <c r="F347" s="55"/>
      <c r="G347" s="56"/>
      <c r="H347" s="57"/>
      <c r="I347" s="29" t="s">
        <v>345</v>
      </c>
      <c r="J347" s="58">
        <f t="shared" si="10"/>
        <v>500</v>
      </c>
      <c r="K347" s="38">
        <v>500</v>
      </c>
      <c r="L347" s="59"/>
      <c r="M347" s="60"/>
      <c r="N347" s="59"/>
      <c r="O347" s="61"/>
      <c r="P347" s="64"/>
      <c r="Q347" s="62">
        <f t="shared" ca="1" si="8"/>
        <v>45786</v>
      </c>
      <c r="R347" s="90" t="s">
        <v>346</v>
      </c>
    </row>
    <row r="348" spans="1:18" s="63" customFormat="1" ht="24.95" customHeight="1" x14ac:dyDescent="0.25">
      <c r="A348" s="54">
        <f t="shared" si="9"/>
        <v>128</v>
      </c>
      <c r="B348" s="37">
        <v>101056304</v>
      </c>
      <c r="C348" s="85" t="s">
        <v>42</v>
      </c>
      <c r="D348" s="29" t="s">
        <v>345</v>
      </c>
      <c r="E348" s="40" t="s">
        <v>43</v>
      </c>
      <c r="F348" s="55"/>
      <c r="G348" s="56"/>
      <c r="H348" s="57"/>
      <c r="I348" s="29" t="s">
        <v>345</v>
      </c>
      <c r="J348" s="58">
        <f t="shared" si="10"/>
        <v>1800</v>
      </c>
      <c r="K348" s="38">
        <v>1800</v>
      </c>
      <c r="L348" s="59"/>
      <c r="M348" s="60"/>
      <c r="N348" s="59"/>
      <c r="O348" s="61"/>
      <c r="P348" s="64"/>
      <c r="Q348" s="62">
        <f t="shared" ca="1" si="8"/>
        <v>45786</v>
      </c>
      <c r="R348" s="90" t="s">
        <v>346</v>
      </c>
    </row>
    <row r="349" spans="1:18" s="63" customFormat="1" ht="24.95" customHeight="1" x14ac:dyDescent="0.25">
      <c r="A349" s="54">
        <f t="shared" si="9"/>
        <v>129</v>
      </c>
      <c r="B349" s="37">
        <v>101056304</v>
      </c>
      <c r="C349" s="85" t="s">
        <v>42</v>
      </c>
      <c r="D349" s="29" t="s">
        <v>345</v>
      </c>
      <c r="E349" s="40" t="s">
        <v>43</v>
      </c>
      <c r="F349" s="55"/>
      <c r="G349" s="56"/>
      <c r="H349" s="57"/>
      <c r="I349" s="29" t="s">
        <v>345</v>
      </c>
      <c r="J349" s="58">
        <f t="shared" si="10"/>
        <v>1800</v>
      </c>
      <c r="K349" s="38">
        <v>1800</v>
      </c>
      <c r="L349" s="59"/>
      <c r="M349" s="60"/>
      <c r="N349" s="59"/>
      <c r="O349" s="61"/>
      <c r="P349" s="64"/>
      <c r="Q349" s="62">
        <f t="shared" ref="Q349:Q367" ca="1" si="11">TODAY()</f>
        <v>45786</v>
      </c>
      <c r="R349" s="90" t="s">
        <v>346</v>
      </c>
    </row>
    <row r="350" spans="1:18" s="63" customFormat="1" ht="24.95" customHeight="1" x14ac:dyDescent="0.25">
      <c r="A350" s="54">
        <f t="shared" si="9"/>
        <v>130</v>
      </c>
      <c r="B350" s="37">
        <v>101056304</v>
      </c>
      <c r="C350" s="85" t="s">
        <v>42</v>
      </c>
      <c r="D350" s="29" t="s">
        <v>345</v>
      </c>
      <c r="E350" s="40" t="s">
        <v>43</v>
      </c>
      <c r="F350" s="55"/>
      <c r="G350" s="56"/>
      <c r="H350" s="57"/>
      <c r="I350" s="29" t="s">
        <v>345</v>
      </c>
      <c r="J350" s="58">
        <f t="shared" si="10"/>
        <v>500</v>
      </c>
      <c r="K350" s="38">
        <v>500</v>
      </c>
      <c r="L350" s="59"/>
      <c r="M350" s="60"/>
      <c r="N350" s="59"/>
      <c r="O350" s="61"/>
      <c r="P350" s="64"/>
      <c r="Q350" s="62">
        <f t="shared" ca="1" si="11"/>
        <v>45786</v>
      </c>
      <c r="R350" s="90" t="s">
        <v>346</v>
      </c>
    </row>
    <row r="351" spans="1:18" s="63" customFormat="1" ht="24.95" customHeight="1" x14ac:dyDescent="0.25">
      <c r="A351" s="54">
        <f t="shared" ref="A351:A367" si="12">A350+1</f>
        <v>131</v>
      </c>
      <c r="B351" s="37">
        <v>101056304</v>
      </c>
      <c r="C351" s="85" t="s">
        <v>42</v>
      </c>
      <c r="D351" s="29" t="s">
        <v>345</v>
      </c>
      <c r="E351" s="40" t="s">
        <v>43</v>
      </c>
      <c r="F351" s="55"/>
      <c r="G351" s="56"/>
      <c r="H351" s="57"/>
      <c r="I351" s="29" t="s">
        <v>345</v>
      </c>
      <c r="J351" s="58">
        <f t="shared" si="10"/>
        <v>500</v>
      </c>
      <c r="K351" s="38">
        <v>500</v>
      </c>
      <c r="L351" s="59"/>
      <c r="M351" s="60"/>
      <c r="N351" s="59"/>
      <c r="O351" s="61"/>
      <c r="P351" s="64"/>
      <c r="Q351" s="62">
        <f t="shared" ca="1" si="11"/>
        <v>45786</v>
      </c>
      <c r="R351" s="90" t="s">
        <v>346</v>
      </c>
    </row>
    <row r="352" spans="1:18" s="63" customFormat="1" ht="24.95" customHeight="1" x14ac:dyDescent="0.25">
      <c r="A352" s="54">
        <f t="shared" si="12"/>
        <v>132</v>
      </c>
      <c r="B352" s="37">
        <v>101056304</v>
      </c>
      <c r="C352" s="85" t="s">
        <v>42</v>
      </c>
      <c r="D352" s="29" t="s">
        <v>345</v>
      </c>
      <c r="E352" s="40" t="s">
        <v>43</v>
      </c>
      <c r="F352" s="55"/>
      <c r="G352" s="56"/>
      <c r="H352" s="57"/>
      <c r="I352" s="29" t="s">
        <v>345</v>
      </c>
      <c r="J352" s="58">
        <f t="shared" si="10"/>
        <v>500</v>
      </c>
      <c r="K352" s="38">
        <v>500</v>
      </c>
      <c r="L352" s="59"/>
      <c r="M352" s="60"/>
      <c r="N352" s="59"/>
      <c r="O352" s="61"/>
      <c r="P352" s="64"/>
      <c r="Q352" s="62">
        <f t="shared" ca="1" si="11"/>
        <v>45786</v>
      </c>
      <c r="R352" s="90" t="s">
        <v>346</v>
      </c>
    </row>
    <row r="353" spans="1:18" s="63" customFormat="1" ht="24.95" customHeight="1" x14ac:dyDescent="0.25">
      <c r="A353" s="54">
        <f t="shared" si="12"/>
        <v>133</v>
      </c>
      <c r="B353" s="37">
        <v>101056304</v>
      </c>
      <c r="C353" s="85" t="s">
        <v>42</v>
      </c>
      <c r="D353" s="29" t="s">
        <v>345</v>
      </c>
      <c r="E353" s="40" t="s">
        <v>43</v>
      </c>
      <c r="F353" s="55"/>
      <c r="G353" s="56"/>
      <c r="H353" s="57"/>
      <c r="I353" s="29" t="s">
        <v>345</v>
      </c>
      <c r="J353" s="58">
        <f t="shared" si="10"/>
        <v>500</v>
      </c>
      <c r="K353" s="38">
        <v>500</v>
      </c>
      <c r="L353" s="59"/>
      <c r="M353" s="60"/>
      <c r="N353" s="59"/>
      <c r="O353" s="61"/>
      <c r="P353" s="64"/>
      <c r="Q353" s="62">
        <f t="shared" ca="1" si="11"/>
        <v>45786</v>
      </c>
      <c r="R353" s="90" t="s">
        <v>346</v>
      </c>
    </row>
    <row r="354" spans="1:18" s="63" customFormat="1" ht="24.95" customHeight="1" x14ac:dyDescent="0.25">
      <c r="A354" s="54">
        <f t="shared" si="12"/>
        <v>134</v>
      </c>
      <c r="B354" s="37">
        <v>101056304</v>
      </c>
      <c r="C354" s="85" t="s">
        <v>42</v>
      </c>
      <c r="D354" s="29" t="s">
        <v>345</v>
      </c>
      <c r="E354" s="40" t="s">
        <v>43</v>
      </c>
      <c r="F354" s="55"/>
      <c r="G354" s="56"/>
      <c r="H354" s="57"/>
      <c r="I354" s="29" t="s">
        <v>345</v>
      </c>
      <c r="J354" s="58">
        <f t="shared" si="10"/>
        <v>1800</v>
      </c>
      <c r="K354" s="38">
        <v>1800</v>
      </c>
      <c r="L354" s="59"/>
      <c r="M354" s="60"/>
      <c r="N354" s="59"/>
      <c r="O354" s="61"/>
      <c r="P354" s="64"/>
      <c r="Q354" s="62">
        <f t="shared" ca="1" si="11"/>
        <v>45786</v>
      </c>
      <c r="R354" s="90" t="s">
        <v>346</v>
      </c>
    </row>
    <row r="355" spans="1:18" s="63" customFormat="1" ht="24.95" customHeight="1" x14ac:dyDescent="0.25">
      <c r="A355" s="54">
        <f t="shared" si="12"/>
        <v>135</v>
      </c>
      <c r="B355" s="37">
        <v>101056304</v>
      </c>
      <c r="C355" s="85" t="s">
        <v>42</v>
      </c>
      <c r="D355" s="29" t="s">
        <v>345</v>
      </c>
      <c r="E355" s="40" t="s">
        <v>43</v>
      </c>
      <c r="F355" s="55"/>
      <c r="G355" s="56"/>
      <c r="H355" s="57"/>
      <c r="I355" s="29" t="s">
        <v>345</v>
      </c>
      <c r="J355" s="58">
        <f t="shared" si="10"/>
        <v>1800</v>
      </c>
      <c r="K355" s="38">
        <v>1800</v>
      </c>
      <c r="L355" s="59"/>
      <c r="M355" s="60"/>
      <c r="N355" s="59"/>
      <c r="O355" s="61"/>
      <c r="P355" s="64"/>
      <c r="Q355" s="62">
        <f t="shared" ca="1" si="11"/>
        <v>45786</v>
      </c>
      <c r="R355" s="90" t="s">
        <v>346</v>
      </c>
    </row>
    <row r="356" spans="1:18" s="63" customFormat="1" ht="24.95" customHeight="1" x14ac:dyDescent="0.25">
      <c r="A356" s="54">
        <f t="shared" si="12"/>
        <v>136</v>
      </c>
      <c r="B356" s="37">
        <v>101056304</v>
      </c>
      <c r="C356" s="85" t="s">
        <v>42</v>
      </c>
      <c r="D356" s="29" t="s">
        <v>345</v>
      </c>
      <c r="E356" s="40" t="s">
        <v>43</v>
      </c>
      <c r="F356" s="55"/>
      <c r="G356" s="56"/>
      <c r="H356" s="57"/>
      <c r="I356" s="29" t="s">
        <v>345</v>
      </c>
      <c r="J356" s="58">
        <f t="shared" si="10"/>
        <v>500</v>
      </c>
      <c r="K356" s="38">
        <v>500</v>
      </c>
      <c r="L356" s="59"/>
      <c r="M356" s="60"/>
      <c r="N356" s="59"/>
      <c r="O356" s="61"/>
      <c r="P356" s="64"/>
      <c r="Q356" s="62">
        <f t="shared" ca="1" si="11"/>
        <v>45786</v>
      </c>
      <c r="R356" s="90" t="s">
        <v>346</v>
      </c>
    </row>
    <row r="357" spans="1:18" s="63" customFormat="1" ht="24.95" customHeight="1" x14ac:dyDescent="0.25">
      <c r="A357" s="54">
        <f t="shared" si="12"/>
        <v>137</v>
      </c>
      <c r="B357" s="37">
        <v>101056304</v>
      </c>
      <c r="C357" s="85" t="s">
        <v>42</v>
      </c>
      <c r="D357" s="29" t="s">
        <v>345</v>
      </c>
      <c r="E357" s="40" t="s">
        <v>43</v>
      </c>
      <c r="F357" s="55"/>
      <c r="G357" s="56"/>
      <c r="H357" s="57"/>
      <c r="I357" s="29" t="s">
        <v>345</v>
      </c>
      <c r="J357" s="58">
        <f t="shared" si="10"/>
        <v>1800</v>
      </c>
      <c r="K357" s="38">
        <v>1800</v>
      </c>
      <c r="L357" s="59"/>
      <c r="M357" s="60"/>
      <c r="N357" s="59"/>
      <c r="O357" s="61"/>
      <c r="P357" s="64"/>
      <c r="Q357" s="62">
        <f t="shared" ca="1" si="11"/>
        <v>45786</v>
      </c>
      <c r="R357" s="90" t="s">
        <v>346</v>
      </c>
    </row>
    <row r="358" spans="1:18" s="63" customFormat="1" ht="24.95" customHeight="1" x14ac:dyDescent="0.25">
      <c r="A358" s="54">
        <f t="shared" si="12"/>
        <v>138</v>
      </c>
      <c r="B358" s="37">
        <v>101056304</v>
      </c>
      <c r="C358" s="85" t="s">
        <v>42</v>
      </c>
      <c r="D358" s="29" t="s">
        <v>345</v>
      </c>
      <c r="E358" s="40" t="s">
        <v>43</v>
      </c>
      <c r="F358" s="55"/>
      <c r="G358" s="56"/>
      <c r="H358" s="57"/>
      <c r="I358" s="29" t="s">
        <v>345</v>
      </c>
      <c r="J358" s="58">
        <f t="shared" si="10"/>
        <v>1800</v>
      </c>
      <c r="K358" s="38">
        <v>1800</v>
      </c>
      <c r="L358" s="59"/>
      <c r="M358" s="60"/>
      <c r="N358" s="59"/>
      <c r="O358" s="61"/>
      <c r="P358" s="64"/>
      <c r="Q358" s="62">
        <f t="shared" ca="1" si="11"/>
        <v>45786</v>
      </c>
      <c r="R358" s="90" t="s">
        <v>346</v>
      </c>
    </row>
    <row r="359" spans="1:18" s="63" customFormat="1" ht="24.95" customHeight="1" x14ac:dyDescent="0.25">
      <c r="A359" s="54">
        <f t="shared" si="12"/>
        <v>139</v>
      </c>
      <c r="B359" s="37">
        <v>101056304</v>
      </c>
      <c r="C359" s="85" t="s">
        <v>42</v>
      </c>
      <c r="D359" s="29" t="s">
        <v>345</v>
      </c>
      <c r="E359" s="40" t="s">
        <v>43</v>
      </c>
      <c r="F359" s="55"/>
      <c r="G359" s="56"/>
      <c r="H359" s="57"/>
      <c r="I359" s="29" t="s">
        <v>345</v>
      </c>
      <c r="J359" s="58">
        <f t="shared" si="10"/>
        <v>500</v>
      </c>
      <c r="K359" s="38">
        <v>500</v>
      </c>
      <c r="L359" s="59"/>
      <c r="M359" s="60"/>
      <c r="N359" s="59"/>
      <c r="O359" s="61"/>
      <c r="P359" s="64"/>
      <c r="Q359" s="62">
        <f t="shared" ca="1" si="11"/>
        <v>45786</v>
      </c>
      <c r="R359" s="90" t="s">
        <v>346</v>
      </c>
    </row>
    <row r="360" spans="1:18" s="63" customFormat="1" ht="24.95" customHeight="1" x14ac:dyDescent="0.25">
      <c r="A360" s="54">
        <f t="shared" si="12"/>
        <v>140</v>
      </c>
      <c r="B360" s="37">
        <v>101142162</v>
      </c>
      <c r="C360" s="85" t="s">
        <v>81</v>
      </c>
      <c r="D360" s="87" t="s">
        <v>83</v>
      </c>
      <c r="E360" s="34" t="s">
        <v>43</v>
      </c>
      <c r="F360" s="55"/>
      <c r="G360" s="56"/>
      <c r="H360" s="57"/>
      <c r="I360" s="87" t="s">
        <v>83</v>
      </c>
      <c r="J360" s="58">
        <f t="shared" si="10"/>
        <v>4602</v>
      </c>
      <c r="K360" s="43"/>
      <c r="L360" s="59"/>
      <c r="M360" s="60"/>
      <c r="N360" s="59"/>
      <c r="O360" s="61"/>
      <c r="P360" s="43">
        <v>4602</v>
      </c>
      <c r="Q360" s="62">
        <f t="shared" ca="1" si="11"/>
        <v>45786</v>
      </c>
      <c r="R360" s="90" t="s">
        <v>238</v>
      </c>
    </row>
    <row r="361" spans="1:18" s="63" customFormat="1" ht="24.95" customHeight="1" x14ac:dyDescent="0.25">
      <c r="A361" s="54">
        <f t="shared" si="12"/>
        <v>141</v>
      </c>
      <c r="B361" s="37">
        <v>101142162</v>
      </c>
      <c r="C361" s="85" t="s">
        <v>81</v>
      </c>
      <c r="D361" s="87" t="s">
        <v>117</v>
      </c>
      <c r="E361" s="34" t="s">
        <v>43</v>
      </c>
      <c r="F361" s="55"/>
      <c r="G361" s="56"/>
      <c r="H361" s="57"/>
      <c r="I361" s="87" t="s">
        <v>117</v>
      </c>
      <c r="J361" s="58">
        <f t="shared" si="10"/>
        <v>4602</v>
      </c>
      <c r="K361" s="43"/>
      <c r="L361" s="59"/>
      <c r="M361" s="60"/>
      <c r="N361" s="59"/>
      <c r="O361" s="61"/>
      <c r="P361" s="43">
        <v>4602</v>
      </c>
      <c r="Q361" s="62">
        <f t="shared" ca="1" si="11"/>
        <v>45786</v>
      </c>
      <c r="R361" s="90" t="s">
        <v>238</v>
      </c>
    </row>
    <row r="362" spans="1:18" s="63" customFormat="1" ht="24.95" customHeight="1" x14ac:dyDescent="0.25">
      <c r="A362" s="54">
        <f t="shared" si="12"/>
        <v>142</v>
      </c>
      <c r="B362" s="37">
        <v>131547036</v>
      </c>
      <c r="C362" s="85" t="s">
        <v>169</v>
      </c>
      <c r="D362" s="87" t="s">
        <v>354</v>
      </c>
      <c r="E362" s="51" t="s">
        <v>174</v>
      </c>
      <c r="F362" s="55"/>
      <c r="G362" s="56"/>
      <c r="H362" s="57"/>
      <c r="I362" s="87" t="s">
        <v>354</v>
      </c>
      <c r="J362" s="58">
        <f t="shared" si="10"/>
        <v>38000</v>
      </c>
      <c r="K362" s="43">
        <v>38000</v>
      </c>
      <c r="L362" s="59"/>
      <c r="M362" s="60"/>
      <c r="N362" s="59"/>
      <c r="O362" s="61"/>
      <c r="P362" s="64"/>
      <c r="Q362" s="62">
        <f t="shared" ca="1" si="11"/>
        <v>45786</v>
      </c>
      <c r="R362" s="97" t="s">
        <v>294</v>
      </c>
    </row>
    <row r="363" spans="1:18" s="63" customFormat="1" ht="24.95" customHeight="1" x14ac:dyDescent="0.25">
      <c r="A363" s="54">
        <f t="shared" si="12"/>
        <v>143</v>
      </c>
      <c r="B363" s="37">
        <v>131547036</v>
      </c>
      <c r="C363" s="85" t="s">
        <v>169</v>
      </c>
      <c r="D363" s="87" t="s">
        <v>355</v>
      </c>
      <c r="E363" s="51" t="s">
        <v>174</v>
      </c>
      <c r="F363" s="55"/>
      <c r="G363" s="56"/>
      <c r="H363" s="57"/>
      <c r="I363" s="87" t="s">
        <v>355</v>
      </c>
      <c r="J363" s="58">
        <f t="shared" si="10"/>
        <v>35000</v>
      </c>
      <c r="K363" s="43">
        <v>35000</v>
      </c>
      <c r="L363" s="59"/>
      <c r="M363" s="60"/>
      <c r="N363" s="59"/>
      <c r="O363" s="61"/>
      <c r="P363" s="64"/>
      <c r="Q363" s="62">
        <f t="shared" ca="1" si="11"/>
        <v>45786</v>
      </c>
      <c r="R363" s="90" t="s">
        <v>356</v>
      </c>
    </row>
    <row r="364" spans="1:18" s="63" customFormat="1" ht="24.95" customHeight="1" x14ac:dyDescent="0.25">
      <c r="A364" s="54">
        <f t="shared" si="12"/>
        <v>144</v>
      </c>
      <c r="B364" s="37">
        <v>131547036</v>
      </c>
      <c r="C364" s="85" t="s">
        <v>169</v>
      </c>
      <c r="D364" s="87" t="s">
        <v>358</v>
      </c>
      <c r="E364" s="51" t="s">
        <v>174</v>
      </c>
      <c r="F364" s="55"/>
      <c r="G364" s="56"/>
      <c r="H364" s="57"/>
      <c r="I364" s="87" t="s">
        <v>358</v>
      </c>
      <c r="J364" s="58">
        <f t="shared" si="10"/>
        <v>93000</v>
      </c>
      <c r="K364" s="43">
        <v>93000</v>
      </c>
      <c r="L364" s="59"/>
      <c r="M364" s="60"/>
      <c r="N364" s="59"/>
      <c r="O364" s="61"/>
      <c r="P364" s="64"/>
      <c r="Q364" s="62">
        <f t="shared" ca="1" si="11"/>
        <v>45786</v>
      </c>
      <c r="R364" s="90" t="s">
        <v>359</v>
      </c>
    </row>
    <row r="365" spans="1:18" s="63" customFormat="1" ht="24.95" customHeight="1" x14ac:dyDescent="0.25">
      <c r="A365" s="54">
        <f t="shared" si="12"/>
        <v>145</v>
      </c>
      <c r="B365" s="37">
        <v>101893494</v>
      </c>
      <c r="C365" s="85" t="s">
        <v>28</v>
      </c>
      <c r="D365" s="29" t="s">
        <v>29</v>
      </c>
      <c r="E365" s="40" t="s">
        <v>11</v>
      </c>
      <c r="F365" s="55"/>
      <c r="G365" s="56"/>
      <c r="H365" s="57"/>
      <c r="I365" s="29" t="s">
        <v>29</v>
      </c>
      <c r="J365" s="58">
        <f t="shared" si="10"/>
        <v>615201.55000000005</v>
      </c>
      <c r="K365" s="38">
        <v>615201.55000000005</v>
      </c>
      <c r="L365" s="59"/>
      <c r="M365" s="60"/>
      <c r="N365" s="59"/>
      <c r="O365" s="61"/>
      <c r="P365" s="64"/>
      <c r="Q365" s="62">
        <f t="shared" ca="1" si="11"/>
        <v>45786</v>
      </c>
      <c r="R365" s="90" t="s">
        <v>360</v>
      </c>
    </row>
    <row r="366" spans="1:18" s="63" customFormat="1" ht="24.95" customHeight="1" x14ac:dyDescent="0.25">
      <c r="A366" s="54">
        <f t="shared" si="12"/>
        <v>146</v>
      </c>
      <c r="B366" s="37">
        <v>101893494</v>
      </c>
      <c r="C366" s="85" t="s">
        <v>28</v>
      </c>
      <c r="D366" s="29" t="s">
        <v>29</v>
      </c>
      <c r="E366" s="40" t="s">
        <v>11</v>
      </c>
      <c r="F366" s="55"/>
      <c r="G366" s="56"/>
      <c r="H366" s="57"/>
      <c r="I366" s="29" t="s">
        <v>29</v>
      </c>
      <c r="J366" s="58">
        <f t="shared" si="10"/>
        <v>617109.06000000006</v>
      </c>
      <c r="K366" s="38">
        <v>617109.06000000006</v>
      </c>
      <c r="L366" s="59"/>
      <c r="M366" s="60"/>
      <c r="N366" s="59"/>
      <c r="O366" s="61"/>
      <c r="P366" s="64"/>
      <c r="Q366" s="62">
        <f t="shared" ca="1" si="11"/>
        <v>45786</v>
      </c>
      <c r="R366" s="90" t="s">
        <v>362</v>
      </c>
    </row>
    <row r="367" spans="1:18" s="63" customFormat="1" ht="24.95" customHeight="1" x14ac:dyDescent="0.25">
      <c r="A367" s="54">
        <f t="shared" si="12"/>
        <v>147</v>
      </c>
      <c r="B367" s="37" t="s">
        <v>363</v>
      </c>
      <c r="C367" s="85" t="s">
        <v>364</v>
      </c>
      <c r="D367" s="47" t="s">
        <v>365</v>
      </c>
      <c r="E367" s="40" t="s">
        <v>370</v>
      </c>
      <c r="F367" s="55"/>
      <c r="G367" s="56"/>
      <c r="H367" s="57"/>
      <c r="I367" s="47" t="s">
        <v>365</v>
      </c>
      <c r="J367" s="58">
        <f t="shared" si="10"/>
        <v>14999.99</v>
      </c>
      <c r="K367" s="38">
        <v>14999.99</v>
      </c>
      <c r="L367" s="59"/>
      <c r="M367" s="60"/>
      <c r="N367" s="59"/>
      <c r="O367" s="61"/>
      <c r="P367" s="64"/>
      <c r="Q367" s="62">
        <f t="shared" ca="1" si="11"/>
        <v>45786</v>
      </c>
      <c r="R367" s="88" t="s">
        <v>366</v>
      </c>
    </row>
    <row r="368" spans="1:18" s="77" customFormat="1" ht="18" customHeight="1" thickBot="1" x14ac:dyDescent="0.3">
      <c r="A368" s="173" t="s">
        <v>367</v>
      </c>
      <c r="B368" s="174">
        <f>A367</f>
        <v>147</v>
      </c>
      <c r="C368" s="66" t="s">
        <v>368</v>
      </c>
      <c r="D368" s="67"/>
      <c r="E368" s="68"/>
      <c r="F368" s="68"/>
      <c r="G368" s="69"/>
      <c r="H368" s="70"/>
      <c r="I368" s="71"/>
      <c r="J368" s="58"/>
      <c r="K368" s="72"/>
      <c r="L368" s="72"/>
      <c r="M368" s="72"/>
      <c r="N368" s="73"/>
      <c r="O368" s="74"/>
      <c r="P368" s="75"/>
      <c r="Q368" s="76"/>
      <c r="R368" s="123"/>
    </row>
    <row r="369" spans="1:18" s="135" customFormat="1" ht="26.25" customHeight="1" thickBot="1" x14ac:dyDescent="0.3">
      <c r="A369" s="173"/>
      <c r="B369" s="174"/>
      <c r="C369" s="124"/>
      <c r="D369" s="125"/>
      <c r="E369" s="65"/>
      <c r="F369" s="126"/>
      <c r="G369" s="127"/>
      <c r="H369" s="128"/>
      <c r="I369" s="129" t="s">
        <v>369</v>
      </c>
      <c r="J369" s="130">
        <f>SUM(J221:J367)</f>
        <v>10348305.600000003</v>
      </c>
      <c r="K369" s="131">
        <f t="shared" ref="K369:P369" si="13">SUM(K221:K368)</f>
        <v>10221786.910000002</v>
      </c>
      <c r="L369" s="132">
        <f t="shared" si="13"/>
        <v>0</v>
      </c>
      <c r="M369" s="131">
        <f t="shared" si="13"/>
        <v>0</v>
      </c>
      <c r="N369" s="131">
        <f t="shared" si="13"/>
        <v>0</v>
      </c>
      <c r="O369" s="133">
        <f t="shared" si="13"/>
        <v>0</v>
      </c>
      <c r="P369" s="131">
        <f t="shared" si="13"/>
        <v>126518.69</v>
      </c>
      <c r="Q369" s="134"/>
      <c r="R369" s="123"/>
    </row>
  </sheetData>
  <mergeCells count="19">
    <mergeCell ref="M219:M220"/>
    <mergeCell ref="N219:N220"/>
    <mergeCell ref="P219:P220"/>
    <mergeCell ref="R219:R220"/>
    <mergeCell ref="A368:A369"/>
    <mergeCell ref="B368:B369"/>
    <mergeCell ref="D219:D220"/>
    <mergeCell ref="H219:H220"/>
    <mergeCell ref="I219:I220"/>
    <mergeCell ref="J219:J220"/>
    <mergeCell ref="K219:K220"/>
    <mergeCell ref="L219:L220"/>
    <mergeCell ref="A8:G8"/>
    <mergeCell ref="A9:G9"/>
    <mergeCell ref="A219:A220"/>
    <mergeCell ref="B219:B220"/>
    <mergeCell ref="E219:E220"/>
    <mergeCell ref="F219:F220"/>
    <mergeCell ref="G219:G220"/>
  </mergeCells>
  <conditionalFormatting sqref="E57">
    <cfRule type="cellIs" dxfId="19" priority="8" operator="equal">
      <formula>4952970.53</formula>
    </cfRule>
  </conditionalFormatting>
  <conditionalFormatting sqref="E64">
    <cfRule type="cellIs" dxfId="18" priority="7" operator="equal">
      <formula>4952970.53</formula>
    </cfRule>
  </conditionalFormatting>
  <conditionalFormatting sqref="E68:E71">
    <cfRule type="cellIs" dxfId="17" priority="5" operator="equal">
      <formula>4952970.53</formula>
    </cfRule>
  </conditionalFormatting>
  <conditionalFormatting sqref="E77:E78">
    <cfRule type="cellIs" dxfId="16" priority="3" operator="equal">
      <formula>4952970.53</formula>
    </cfRule>
  </conditionalFormatting>
  <conditionalFormatting sqref="E82:E85">
    <cfRule type="cellIs" dxfId="15" priority="9" operator="equal">
      <formula>4952970.53</formula>
    </cfRule>
  </conditionalFormatting>
  <conditionalFormatting sqref="E88">
    <cfRule type="cellIs" dxfId="14" priority="4" operator="equal">
      <formula>4952970.53</formula>
    </cfRule>
  </conditionalFormatting>
  <conditionalFormatting sqref="E98:E99">
    <cfRule type="cellIs" dxfId="13" priority="6" operator="equal">
      <formula>4952970.53</formula>
    </cfRule>
  </conditionalFormatting>
  <conditionalFormatting sqref="E264">
    <cfRule type="cellIs" dxfId="12" priority="17" operator="equal">
      <formula>4952970.53</formula>
    </cfRule>
  </conditionalFormatting>
  <conditionalFormatting sqref="E267">
    <cfRule type="cellIs" dxfId="11" priority="16" operator="equal">
      <formula>4952970.53</formula>
    </cfRule>
  </conditionalFormatting>
  <conditionalFormatting sqref="E271:E274">
    <cfRule type="cellIs" dxfId="10" priority="12" operator="equal">
      <formula>4952970.53</formula>
    </cfRule>
  </conditionalFormatting>
  <conditionalFormatting sqref="E280:E281">
    <cfRule type="cellIs" dxfId="9" priority="10" operator="equal">
      <formula>4952970.53</formula>
    </cfRule>
  </conditionalFormatting>
  <conditionalFormatting sqref="E285:E288">
    <cfRule type="cellIs" dxfId="8" priority="18" operator="equal">
      <formula>4952970.53</formula>
    </cfRule>
  </conditionalFormatting>
  <conditionalFormatting sqref="E291">
    <cfRule type="cellIs" dxfId="7" priority="11" operator="equal">
      <formula>4952970.53</formula>
    </cfRule>
  </conditionalFormatting>
  <conditionalFormatting sqref="E300:E301">
    <cfRule type="cellIs" dxfId="6" priority="13" operator="equal">
      <formula>4952970.53</formula>
    </cfRule>
  </conditionalFormatting>
  <conditionalFormatting sqref="G300">
    <cfRule type="cellIs" dxfId="5" priority="14" operator="equal">
      <formula>4952970.53</formula>
    </cfRule>
  </conditionalFormatting>
  <conditionalFormatting sqref="J221:J368 L256:L258 N263">
    <cfRule type="cellIs" dxfId="4" priority="22" operator="equal">
      <formula>4952970.53</formula>
    </cfRule>
  </conditionalFormatting>
  <conditionalFormatting sqref="J219:K219">
    <cfRule type="cellIs" dxfId="3" priority="19" operator="equal">
      <formula>4952970.53</formula>
    </cfRule>
  </conditionalFormatting>
  <conditionalFormatting sqref="J369:P369">
    <cfRule type="cellIs" dxfId="2" priority="23" operator="equal">
      <formula>4952970.53</formula>
    </cfRule>
  </conditionalFormatting>
  <conditionalFormatting sqref="L252:L254">
    <cfRule type="cellIs" dxfId="1" priority="21" operator="equal">
      <formula>4952970.53</formula>
    </cfRule>
  </conditionalFormatting>
  <conditionalFormatting sqref="M262">
    <cfRule type="cellIs" dxfId="0" priority="20" operator="equal">
      <formula>4952970.53</formula>
    </cfRule>
  </conditionalFormatting>
  <printOptions horizontalCentered="1"/>
  <pageMargins left="0.39370078740157483" right="0.39370078740157483" top="0.15748031496062992" bottom="0.15748031496062992" header="0.11811023622047245" footer="0.31496062992125984"/>
  <pageSetup scale="8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30 DE ABRIL 2025</vt:lpstr>
      <vt:lpstr>'ESTADO CXP AL 30 DE ABRIL 2025'!Área_de_impresión</vt:lpstr>
      <vt:lpstr>'ESTADO CXP AL 30 DE ABRIL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Rafael Esteban Martinez Estrella</cp:lastModifiedBy>
  <cp:lastPrinted>2025-05-09T19:04:20Z</cp:lastPrinted>
  <dcterms:created xsi:type="dcterms:W3CDTF">2019-10-04T21:41:05Z</dcterms:created>
  <dcterms:modified xsi:type="dcterms:W3CDTF">2025-05-09T19:08:37Z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