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pt. Planificacion Desarrollo\Comun\Calidad\Indicadores de gestion\IGP\2025\T4\"/>
    </mc:Choice>
  </mc:AlternateContent>
  <xr:revisionPtr revIDLastSave="0" documentId="13_ncr:1_{66E11AA9-F793-421E-95E5-6E2350B9C2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1" l="1"/>
  <c r="J29" i="1" s="1"/>
  <c r="F29" i="1"/>
  <c r="I29" i="1" l="1"/>
  <c r="I25" i="1" l="1"/>
  <c r="C14" i="1" l="1"/>
  <c r="C16" i="1" l="1"/>
  <c r="C15" i="1"/>
</calcChain>
</file>

<file path=xl/sharedStrings.xml><?xml version="1.0" encoding="utf-8"?>
<sst xmlns="http://schemas.openxmlformats.org/spreadsheetml/2006/main" count="70" uniqueCount="69">
  <si>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</si>
  <si>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</si>
  <si>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</si>
  <si>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</si>
  <si>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</si>
  <si>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</si>
  <si>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</si>
  <si>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</si>
  <si>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</si>
  <si>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</si>
  <si>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</si>
  <si>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</si>
  <si>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</si>
  <si>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</si>
  <si>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</si>
  <si>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</si>
  <si>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</si>
  <si>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</si>
  <si>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</si>
  <si>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</si>
  <si>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</si>
  <si>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</si>
  <si>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</si>
  <si>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</si>
  <si>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</si>
  <si>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</si>
  <si>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</si>
  <si>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</si>
  <si>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</si>
  <si>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</si>
  <si>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</si>
  <si>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</si>
  <si>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</si>
  <si>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</si>
  <si>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</si>
  <si>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</si>
  <si>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</si>
  <si>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</si>
  <si>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</si>
  <si>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</si>
  <si>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</si>
  <si>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</si>
  <si>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</si>
  <si>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</si>
  <si>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</si>
  <si>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</si>
  <si>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</si>
  <si>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</si>
  <si>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0206 - MINISTERIO DE EDUCACIÓN</t>
  </si>
  <si>
    <t>01 - MINISTERIO DE EDUCACIÓN</t>
  </si>
  <si>
    <t>0005 - INSTITUTO NACIONAL DE BIENESTAR MAGISTERIAL</t>
  </si>
  <si>
    <t>Garantizar a los dominicanos y dominicanas una educación de calidad mediante la regulación del servicio educativo nacional, su protección y desarrollo integral a lo largo de la vida para la formación de hombres y mujeres libres, éticos, críticos y creativos; capaces de contribuir al desarrollo colectivo y al suyo propio.</t>
  </si>
  <si>
    <t>Lograr una educación de calidad que forme seres humanos éticos, competentes, respetuosos del patrimonio público, que ejerzan sus derechos y cumplan sus deberes, que genere oportunidades legítimas de progreso y prosperidad para cada uno y para el colectivo.</t>
  </si>
  <si>
    <t>2.2.3</t>
  </si>
  <si>
    <t>20 - Gestión y coordinación de los servicios de bienestar magisterial</t>
  </si>
  <si>
    <t>Pensionados y jubilados del sistema educativo</t>
  </si>
  <si>
    <t>6480 - Pensionados y jubilados del sistema educativo reciben servicios de pensiones y jubilaciones</t>
  </si>
  <si>
    <t>No. Personas jubiladas y pensionadas con servicios</t>
  </si>
  <si>
    <t>Consiste en gestionar el pago mensual de la remuneración que perciben los jubilados, pensionados y sus sobrevivientes, del Ministerio de Educación de la República Dominicana</t>
  </si>
  <si>
    <t>I -Información Institucional</t>
  </si>
  <si>
    <t>Gestionar de manera oportuna la remuneraciones que perciben los docentes pensionados y jubilados del Ministerio de Educación de la República Dominicana, así como otros servicios de coordinación asociados al bienestar de los Maestros.</t>
  </si>
  <si>
    <t>Lineamientos para la Ejecución Presupuestaria 2019 del Gobierno General Nacional</t>
  </si>
  <si>
    <t>28/03/2019</t>
  </si>
  <si>
    <t>Ejecución semestral</t>
  </si>
  <si>
    <t>Programación Semestral</t>
  </si>
  <si>
    <t>Informe de Evaluación Semestral de las Metas Físicas-Financieras</t>
  </si>
  <si>
    <t>Asegurar ingresos mensuales a 41,323 pensionados y jubilados durante el año 2025, como consecuencia de la antigüedad en la prestación de servicios</t>
  </si>
  <si>
    <t xml:space="preserve">En el segundo semestre no hubo desviación física ni financiera </t>
  </si>
  <si>
    <t>Para este producto se programaron beneficiaron  a 41,100 docentes pensionados y jubilados con monto presupuestado de RD$  15,115,941,785.42  durante el segundo semestre 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</si>
</sst>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wrapText="1"/>
    </xf>
    <xf numFmtId="39" fontId="18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8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8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8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8" borderId="28" xfId="0" applyFont="1" applyFill="1" applyBorder="1" applyAlignment="1">
      <alignment horizontal="center" vertical="center" readingOrder="1"/>
    </xf>
    <xf numFmtId="0" fontId="11" fillId="6" borderId="28" xfId="0" applyFont="1" applyFill="1" applyBorder="1" applyAlignment="1">
      <alignment vertical="top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8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8" fillId="7" borderId="28" xfId="2" applyNumberFormat="1" applyFont="1" applyFill="1" applyBorder="1" applyAlignment="1" applyProtection="1">
      <alignment horizontal="center" vertical="center" wrapText="1" readingOrder="1"/>
    </xf>
    <xf numFmtId="10" fontId="18" fillId="7" borderId="29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1">
      <calculatedColumnFormula>8574434327.81+6541507457.61</calculatedColumnFormula>
    </tableColumn>
    <tableColumn id="5" xr3:uid="{00000000-0010-0000-0000-000005000000}" name="Física _x000a_(E)" dataDxfId="4"/>
    <tableColumn id="6" xr3:uid="{00000000-0010-0000-0000-000006000000}" name="Financiera _x000a_ (F)" dataDxfId="0">
      <calculatedColumnFormula>8632971020.79+6565585423.9</calculatedColumnFormula>
    </tableColumn>
    <tableColumn id="7" xr3:uid="{00000000-0010-0000-0000-000007000000}" name="Física _x000a_(%)_x000a_ G=E/C" dataDxfId="3" dataCellStyle="Porcentaje">
      <calculatedColumnFormula>IFERROR(Tabla1[[#This Row],[Física 
(E)]]/Tabla1[[#This Row],[Física
(C)]],"-")</calculatedColumnFormula>
    </tableColumn>
    <tableColumn id="8" xr3:uid="{00000000-0010-0000-0000-000008000000}" name="Financiero _x000a_(%) _x000a_H=F/D" dataDxfId="2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zoomScale="130" zoomScaleNormal="130" workbookViewId="0">
      <selection activeCell="B11" sqref="B11:J12"/>
    </sheetView>
  </sheetViews>
  <sheetFormatPr baseColWidth="10" defaultRowHeight="15" x14ac:dyDescent="0.25"/>
  <cols>
    <col min="1" max="1" width="23" style="5" customWidth="1"/>
    <col min="2" max="3" width="12.7109375" style="5" customWidth="1"/>
    <col min="4" max="4" width="16.28515625" style="5" bestFit="1" customWidth="1"/>
    <col min="5" max="5" width="7.5703125" style="5" customWidth="1"/>
    <col min="6" max="6" width="14.42578125" style="5" customWidth="1"/>
    <col min="7" max="7" width="12.7109375" style="5" customWidth="1"/>
    <col min="8" max="8" width="14" style="5" bestFit="1" customWidth="1"/>
    <col min="9" max="10" width="12.7109375" style="5" customWidth="1"/>
    <col min="11" max="11" width="22" customWidth="1"/>
    <col min="12" max="12" width="17.5703125" bestFit="1" customWidth="1"/>
  </cols>
  <sheetData>
    <row r="1" spans="1:10" ht="21.75" thickBot="1" x14ac:dyDescent="0.3">
      <c r="A1" s="23"/>
      <c r="B1" s="44" t="s">
        <v>65</v>
      </c>
      <c r="C1" s="45"/>
      <c r="D1" s="45"/>
      <c r="E1" s="45"/>
      <c r="F1" s="45"/>
      <c r="G1" s="45"/>
      <c r="H1" s="45"/>
      <c r="I1" s="45"/>
      <c r="J1" s="46"/>
    </row>
    <row r="2" spans="1:10" ht="21.75" thickBot="1" x14ac:dyDescent="0.3">
      <c r="A2" s="24"/>
      <c r="B2" s="47" t="s">
        <v>0</v>
      </c>
      <c r="C2" s="48"/>
      <c r="D2" s="47" t="s">
        <v>1</v>
      </c>
      <c r="E2" s="48"/>
      <c r="F2" s="48"/>
      <c r="G2" s="48"/>
      <c r="H2" s="49"/>
      <c r="I2" s="1" t="s">
        <v>2</v>
      </c>
      <c r="J2" s="2" t="s">
        <v>3</v>
      </c>
    </row>
    <row r="3" spans="1:10" ht="21.75" thickBot="1" x14ac:dyDescent="0.3">
      <c r="A3" s="25"/>
      <c r="B3" s="50" t="s">
        <v>4</v>
      </c>
      <c r="C3" s="51"/>
      <c r="D3" s="50" t="s">
        <v>61</v>
      </c>
      <c r="E3" s="51"/>
      <c r="F3" s="51"/>
      <c r="G3" s="51"/>
      <c r="H3" s="52"/>
      <c r="I3" s="29" t="s">
        <v>62</v>
      </c>
      <c r="J3" s="30">
        <v>0</v>
      </c>
    </row>
    <row r="4" spans="1:10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</row>
    <row r="5" spans="1:10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</row>
    <row r="6" spans="1:10" ht="15.75" x14ac:dyDescent="0.25">
      <c r="A6" s="38" t="s">
        <v>59</v>
      </c>
      <c r="B6" s="39"/>
      <c r="C6" s="39"/>
      <c r="D6" s="39"/>
      <c r="E6" s="39"/>
      <c r="F6" s="39"/>
      <c r="G6" s="39"/>
      <c r="H6" s="39"/>
      <c r="I6" s="39"/>
      <c r="J6" s="40"/>
    </row>
    <row r="7" spans="1:10" ht="15.75" x14ac:dyDescent="0.25">
      <c r="A7" s="41" t="s">
        <v>5</v>
      </c>
      <c r="B7" s="42"/>
      <c r="C7" s="42"/>
      <c r="D7" s="42"/>
      <c r="E7" s="42"/>
      <c r="F7" s="42"/>
      <c r="G7" s="42"/>
      <c r="H7" s="42"/>
      <c r="I7" s="42"/>
      <c r="J7" s="43"/>
    </row>
    <row r="8" spans="1:10" x14ac:dyDescent="0.25">
      <c r="A8" s="3" t="s">
        <v>6</v>
      </c>
      <c r="B8" s="57" t="s">
        <v>48</v>
      </c>
      <c r="C8" s="58"/>
      <c r="D8" s="58"/>
      <c r="E8" s="58"/>
      <c r="F8" s="58"/>
      <c r="G8" s="58"/>
      <c r="H8" s="58"/>
      <c r="I8" s="58"/>
      <c r="J8" s="59"/>
    </row>
    <row r="9" spans="1:10" ht="15" customHeight="1" x14ac:dyDescent="0.25">
      <c r="A9" s="26" t="s">
        <v>35</v>
      </c>
      <c r="B9" s="57" t="s">
        <v>49</v>
      </c>
      <c r="C9" s="58"/>
      <c r="D9" s="58"/>
      <c r="E9" s="58"/>
      <c r="F9" s="58"/>
      <c r="G9" s="58"/>
      <c r="H9" s="58"/>
      <c r="I9" s="58"/>
      <c r="J9" s="59"/>
    </row>
    <row r="10" spans="1:10" x14ac:dyDescent="0.25">
      <c r="A10" s="26" t="s">
        <v>36</v>
      </c>
      <c r="B10" s="57" t="s">
        <v>50</v>
      </c>
      <c r="C10" s="58"/>
      <c r="D10" s="58"/>
      <c r="E10" s="58"/>
      <c r="F10" s="58"/>
      <c r="G10" s="58"/>
      <c r="H10" s="58"/>
      <c r="I10" s="58"/>
      <c r="J10" s="59"/>
    </row>
    <row r="11" spans="1:10" ht="42.75" customHeight="1" x14ac:dyDescent="0.25">
      <c r="A11" s="3" t="s">
        <v>7</v>
      </c>
      <c r="B11" s="60" t="s">
        <v>51</v>
      </c>
      <c r="C11" s="60"/>
      <c r="D11" s="60"/>
      <c r="E11" s="60"/>
      <c r="F11" s="60"/>
      <c r="G11" s="60"/>
      <c r="H11" s="60"/>
      <c r="I11" s="60"/>
      <c r="J11" s="61"/>
    </row>
    <row r="12" spans="1:10" ht="42" customHeight="1" x14ac:dyDescent="0.25">
      <c r="A12" s="3" t="s">
        <v>8</v>
      </c>
      <c r="B12" s="60" t="s">
        <v>52</v>
      </c>
      <c r="C12" s="60"/>
      <c r="D12" s="60"/>
      <c r="E12" s="60"/>
      <c r="F12" s="60"/>
      <c r="G12" s="60"/>
      <c r="H12" s="60"/>
      <c r="I12" s="60"/>
      <c r="J12" s="61"/>
    </row>
    <row r="13" spans="1:10" ht="15.75" x14ac:dyDescent="0.25">
      <c r="A13" s="38" t="s">
        <v>9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x14ac:dyDescent="0.25">
      <c r="A14" s="3" t="s">
        <v>10</v>
      </c>
      <c r="B14" s="27">
        <v>2</v>
      </c>
      <c r="C14" s="34" t="str">
        <f>IFERROR(VLOOKUP(B14,'[1]Validacion datos'!A2:B5,2,FALSE),"")</f>
        <v>DESARROLLO SOCIAL</v>
      </c>
      <c r="D14" s="34"/>
      <c r="E14" s="34"/>
      <c r="F14" s="34"/>
      <c r="G14" s="34"/>
      <c r="H14" s="34"/>
      <c r="I14" s="34"/>
      <c r="J14" s="34"/>
    </row>
    <row r="15" spans="1:10" x14ac:dyDescent="0.25">
      <c r="A15" s="3" t="s">
        <v>11</v>
      </c>
      <c r="B15" s="6">
        <v>2.2000000000000002</v>
      </c>
      <c r="C15" s="34" t="str">
        <f>IFERROR(VLOOKUP(B15,'[1]Validacion datos'!A8:B26,2,FALSE),"")</f>
        <v>Salud y seguridad social integral</v>
      </c>
      <c r="D15" s="34"/>
      <c r="E15" s="34"/>
      <c r="F15" s="34"/>
      <c r="G15" s="34"/>
      <c r="H15" s="34"/>
      <c r="I15" s="34"/>
      <c r="J15" s="34"/>
    </row>
    <row r="16" spans="1:10" ht="48" customHeight="1" x14ac:dyDescent="0.25">
      <c r="A16" s="3" t="s">
        <v>12</v>
      </c>
      <c r="B16" s="6" t="s">
        <v>53</v>
      </c>
      <c r="C16" s="34" t="str">
        <f>IFERROR(VLOOKUP(B16,'[1]Validacion datos'!D8:E64,2,FALSE),"")</f>
        <v>Garantizar un sistema universal, único y sostenible de Seguridad Social frente a los riesgos de vejez, discapacidad y sobrevivencia, integrando y transparentando los regímenes segmentados existentes, en conformidad con la ley 87-00</v>
      </c>
      <c r="D16" s="34"/>
      <c r="E16" s="34"/>
      <c r="F16" s="34"/>
      <c r="G16" s="34"/>
      <c r="H16" s="34"/>
      <c r="I16" s="34"/>
      <c r="J16" s="34"/>
    </row>
    <row r="17" spans="1:12" ht="15.75" x14ac:dyDescent="0.25">
      <c r="A17" s="38" t="s">
        <v>13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2" ht="29.25" customHeight="1" x14ac:dyDescent="0.25">
      <c r="A18" s="3" t="s">
        <v>14</v>
      </c>
      <c r="B18" s="60" t="s">
        <v>54</v>
      </c>
      <c r="C18" s="60"/>
      <c r="D18" s="60"/>
      <c r="E18" s="60"/>
      <c r="F18" s="60"/>
      <c r="G18" s="60"/>
      <c r="H18" s="60"/>
      <c r="I18" s="60"/>
      <c r="J18" s="61"/>
    </row>
    <row r="19" spans="1:12" ht="33" customHeight="1" x14ac:dyDescent="0.25">
      <c r="A19" s="7" t="s">
        <v>15</v>
      </c>
      <c r="B19" s="60" t="s">
        <v>60</v>
      </c>
      <c r="C19" s="60"/>
      <c r="D19" s="60"/>
      <c r="E19" s="60"/>
      <c r="F19" s="60"/>
      <c r="G19" s="60"/>
      <c r="H19" s="60"/>
      <c r="I19" s="60"/>
      <c r="J19" s="61"/>
      <c r="K19" s="31"/>
    </row>
    <row r="20" spans="1:12" x14ac:dyDescent="0.25">
      <c r="A20" s="7" t="s">
        <v>16</v>
      </c>
      <c r="B20" s="60" t="s">
        <v>55</v>
      </c>
      <c r="C20" s="60"/>
      <c r="D20" s="60"/>
      <c r="E20" s="60"/>
      <c r="F20" s="60"/>
      <c r="G20" s="60"/>
      <c r="H20" s="60"/>
      <c r="I20" s="60"/>
      <c r="J20" s="61"/>
    </row>
    <row r="21" spans="1:12" ht="35.25" customHeight="1" x14ac:dyDescent="0.25">
      <c r="A21" s="7" t="s">
        <v>37</v>
      </c>
      <c r="B21" s="60" t="s">
        <v>66</v>
      </c>
      <c r="C21" s="60"/>
      <c r="D21" s="60"/>
      <c r="E21" s="60"/>
      <c r="F21" s="60"/>
      <c r="G21" s="60"/>
      <c r="H21" s="60"/>
      <c r="I21" s="60"/>
      <c r="J21" s="61"/>
      <c r="K21" s="31"/>
    </row>
    <row r="22" spans="1:12" ht="15.75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2" ht="15.75" x14ac:dyDescent="0.25">
      <c r="A23" s="41" t="s">
        <v>18</v>
      </c>
      <c r="B23" s="42"/>
      <c r="C23" s="42"/>
      <c r="D23" s="42"/>
      <c r="E23" s="42"/>
      <c r="F23" s="42"/>
      <c r="G23" s="42"/>
      <c r="H23" s="42"/>
      <c r="I23" s="42"/>
      <c r="J23" s="43"/>
      <c r="K23" s="31"/>
    </row>
    <row r="24" spans="1:12" ht="15" customHeight="1" x14ac:dyDescent="0.25">
      <c r="A24" s="62" t="s">
        <v>19</v>
      </c>
      <c r="B24" s="63"/>
      <c r="C24" s="64" t="s">
        <v>20</v>
      </c>
      <c r="D24" s="66"/>
      <c r="E24" s="66"/>
      <c r="F24" s="66" t="s">
        <v>21</v>
      </c>
      <c r="G24" s="66"/>
      <c r="H24" s="63"/>
      <c r="I24" s="64" t="s">
        <v>22</v>
      </c>
      <c r="J24" s="65"/>
    </row>
    <row r="25" spans="1:12" x14ac:dyDescent="0.25">
      <c r="A25" s="82">
        <v>25525319859</v>
      </c>
      <c r="B25" s="72"/>
      <c r="C25" s="70">
        <v>27590100565.27</v>
      </c>
      <c r="D25" s="71"/>
      <c r="E25" s="72"/>
      <c r="F25" s="70">
        <v>27449722057.080002</v>
      </c>
      <c r="G25" s="71"/>
      <c r="H25" s="72"/>
      <c r="I25" s="83">
        <f>+F25/C25</f>
        <v>0.99491199722676238</v>
      </c>
      <c r="J25" s="84"/>
      <c r="K25" s="31"/>
    </row>
    <row r="26" spans="1:12" ht="15.75" x14ac:dyDescent="0.25">
      <c r="A26" s="41" t="s">
        <v>23</v>
      </c>
      <c r="B26" s="42"/>
      <c r="C26" s="42"/>
      <c r="D26" s="42"/>
      <c r="E26" s="42"/>
      <c r="F26" s="42"/>
      <c r="G26" s="42"/>
      <c r="H26" s="42"/>
      <c r="I26" s="42"/>
      <c r="J26" s="43"/>
      <c r="K26" s="31"/>
      <c r="L26" s="31"/>
    </row>
    <row r="27" spans="1:12" ht="15" customHeight="1" x14ac:dyDescent="0.25">
      <c r="A27" s="4"/>
      <c r="B27"/>
      <c r="C27" s="67" t="s">
        <v>47</v>
      </c>
      <c r="D27" s="68"/>
      <c r="E27" s="73" t="s">
        <v>64</v>
      </c>
      <c r="F27" s="74"/>
      <c r="G27" s="67" t="s">
        <v>63</v>
      </c>
      <c r="H27" s="67"/>
      <c r="I27" s="67" t="s">
        <v>24</v>
      </c>
      <c r="J27" s="69"/>
      <c r="K27" s="31"/>
      <c r="L27" s="31"/>
    </row>
    <row r="28" spans="1:12" ht="38.25" x14ac:dyDescent="0.25">
      <c r="A28" s="8" t="s">
        <v>25</v>
      </c>
      <c r="B28" s="9" t="s">
        <v>26</v>
      </c>
      <c r="C28" s="9" t="s">
        <v>38</v>
      </c>
      <c r="D28" s="9" t="s">
        <v>39</v>
      </c>
      <c r="E28" s="9" t="s">
        <v>41</v>
      </c>
      <c r="F28" s="9" t="s">
        <v>42</v>
      </c>
      <c r="G28" s="9" t="s">
        <v>43</v>
      </c>
      <c r="H28" s="9" t="s">
        <v>44</v>
      </c>
      <c r="I28" s="9" t="s">
        <v>45</v>
      </c>
      <c r="J28" s="10" t="s">
        <v>46</v>
      </c>
      <c r="K28" s="31"/>
      <c r="L28" s="31"/>
    </row>
    <row r="29" spans="1:12" ht="60" x14ac:dyDescent="0.25">
      <c r="A29" s="11" t="s">
        <v>56</v>
      </c>
      <c r="B29" s="12" t="s">
        <v>57</v>
      </c>
      <c r="C29" s="14">
        <v>41100</v>
      </c>
      <c r="D29" s="33">
        <v>27590100565.27</v>
      </c>
      <c r="E29" s="14">
        <v>41100</v>
      </c>
      <c r="F29" s="13">
        <f t="shared" ref="F29:F30" si="0">8574434327.81+6541507457.61</f>
        <v>15115941785.42</v>
      </c>
      <c r="G29" s="14">
        <v>41002</v>
      </c>
      <c r="H29" s="13">
        <f t="shared" ref="H29:H30" si="1">8632971020.79+6565585423.9</f>
        <v>15198556444.690001</v>
      </c>
      <c r="I29" s="15">
        <f>IFERROR(Tabla1[[#This Row],[Física 
(E)]]/Tabla1[[#This Row],[Física
(C)]],"-")</f>
        <v>0.99761557177615567</v>
      </c>
      <c r="J29" s="16">
        <f>+Tabla1[[#This Row],[Financiera 
 (F)]]/Tabla1[[#This Row],[Financiera
(D)]]</f>
        <v>1.0054653994069815</v>
      </c>
      <c r="L29" s="32"/>
    </row>
    <row r="30" spans="1:12" x14ac:dyDescent="0.25">
      <c r="A30" s="17"/>
      <c r="B30" s="18"/>
      <c r="C30" s="19"/>
      <c r="D30" s="20"/>
      <c r="E30" s="20"/>
      <c r="F30" s="20"/>
      <c r="G30" s="21"/>
      <c r="H30" s="20"/>
      <c r="I30" s="20"/>
      <c r="J30" s="20"/>
    </row>
    <row r="31" spans="1:12" ht="15.75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2" ht="15.75" x14ac:dyDescent="0.25">
      <c r="A32" s="41" t="s">
        <v>28</v>
      </c>
      <c r="B32" s="42"/>
      <c r="C32" s="42"/>
      <c r="D32" s="42"/>
      <c r="E32" s="42"/>
      <c r="F32" s="42"/>
      <c r="G32" s="42"/>
      <c r="H32" s="42"/>
      <c r="I32" s="42"/>
      <c r="J32" s="43"/>
    </row>
    <row r="33" spans="1:10" x14ac:dyDescent="0.25">
      <c r="A33" s="22" t="s">
        <v>29</v>
      </c>
      <c r="B33" s="60" t="s">
        <v>56</v>
      </c>
      <c r="C33" s="60"/>
      <c r="D33" s="60"/>
      <c r="E33" s="60"/>
      <c r="F33" s="60"/>
      <c r="G33" s="60"/>
      <c r="H33" s="60"/>
      <c r="I33" s="60"/>
      <c r="J33" s="61"/>
    </row>
    <row r="34" spans="1:10" ht="30" customHeight="1" x14ac:dyDescent="0.25">
      <c r="A34" s="22" t="s">
        <v>30</v>
      </c>
      <c r="B34" s="60" t="s">
        <v>58</v>
      </c>
      <c r="C34" s="60"/>
      <c r="D34" s="60"/>
      <c r="E34" s="60"/>
      <c r="F34" s="60"/>
      <c r="G34" s="60"/>
      <c r="H34" s="60"/>
      <c r="I34" s="60"/>
      <c r="J34" s="61"/>
    </row>
    <row r="35" spans="1:10" ht="43.5" customHeight="1" x14ac:dyDescent="0.25">
      <c r="A35" s="22" t="s">
        <v>31</v>
      </c>
      <c r="B35" s="60" t="s">
        <v>68</v>
      </c>
      <c r="C35" s="60"/>
      <c r="D35" s="60"/>
      <c r="E35" s="60"/>
      <c r="F35" s="60"/>
      <c r="G35" s="60"/>
      <c r="H35" s="60"/>
      <c r="I35" s="60"/>
      <c r="J35" s="61"/>
    </row>
    <row r="36" spans="1:10" ht="30" x14ac:dyDescent="0.25">
      <c r="A36" s="22" t="s">
        <v>32</v>
      </c>
      <c r="B36" s="60" t="s">
        <v>67</v>
      </c>
      <c r="C36" s="60"/>
      <c r="D36" s="60"/>
      <c r="E36" s="60"/>
      <c r="F36" s="60"/>
      <c r="G36" s="60"/>
      <c r="H36" s="60"/>
      <c r="I36" s="60"/>
      <c r="J36" s="61"/>
    </row>
    <row r="37" spans="1:10" ht="15.75" x14ac:dyDescent="0.25">
      <c r="A37" s="38" t="s">
        <v>33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0" ht="15.75" x14ac:dyDescent="0.25">
      <c r="A38" s="75" t="s">
        <v>34</v>
      </c>
      <c r="B38" s="76"/>
      <c r="C38" s="76"/>
      <c r="D38" s="76"/>
      <c r="E38" s="76"/>
      <c r="F38" s="76"/>
      <c r="G38" s="76"/>
      <c r="H38" s="76"/>
      <c r="I38" s="76"/>
      <c r="J38" s="77"/>
    </row>
    <row r="39" spans="1:10" ht="18.75" customHeight="1" x14ac:dyDescent="0.25">
      <c r="A39" s="78"/>
      <c r="B39" s="79"/>
      <c r="C39" s="79"/>
      <c r="D39" s="79"/>
      <c r="E39" s="79"/>
      <c r="F39" s="79"/>
      <c r="G39" s="79"/>
      <c r="H39" s="79"/>
      <c r="I39" s="79"/>
      <c r="J39" s="80"/>
    </row>
    <row r="40" spans="1:10" ht="11.2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0" ht="30.75" customHeight="1" x14ac:dyDescent="0.25">
      <c r="A41" s="81" t="s">
        <v>40</v>
      </c>
      <c r="B41" s="81"/>
      <c r="C41" s="81"/>
      <c r="D41" s="81"/>
      <c r="E41" s="81"/>
      <c r="F41" s="81"/>
      <c r="G41" s="81"/>
      <c r="H41" s="81"/>
      <c r="I41" s="81"/>
      <c r="J41" s="81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2" type="noConversion"/>
  <dataValidations count="15">
    <dataValidation allowBlank="1" showInputMessage="1" showErrorMessage="1" prompt="Monto ejecutado en el trimestre" sqref="H28 H30" xr:uid="{00000000-0002-0000-0000-000000000000}"/>
    <dataValidation allowBlank="1" showInputMessage="1" showErrorMessage="1" prompt="Meta alcanzada en el trimestre" sqref="G28:G30 E29 C29" xr:uid="{00000000-0002-0000-0000-000001000000}"/>
    <dataValidation allowBlank="1" showInputMessage="1" showErrorMessage="1" prompt="Monto presupuestado para el producto" sqref="F28:F29 D28 D30:F30 H29" xr:uid="{00000000-0002-0000-0000-000002000000}"/>
    <dataValidation allowBlank="1" showInputMessage="1" showErrorMessage="1" prompt="Meta anual del indicador" sqref="E28 C28 C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F25 A25:C25 D29" xr:uid="{DA99078E-5239-4787-9D23-CD93B0C7A86D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2D95799F-AA33-44BF-8F79-E55FE714031B}"/>
    <dataValidation allowBlank="1" showInputMessage="1" showErrorMessage="1" prompt="Nombre del producto" sqref="B33:J34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ageMargins left="0.7" right="0.7" top="0.75" bottom="0.75" header="0.3" footer="0.3"/>
  <pageSetup scale="64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Martha Rosa</cp:lastModifiedBy>
  <cp:lastPrinted>2025-07-08T17:02:06Z</cp:lastPrinted>
  <dcterms:created xsi:type="dcterms:W3CDTF">2021-03-22T15:50:10Z</dcterms:created>
  <dcterms:modified xsi:type="dcterms:W3CDTF">2026-01-07T12:54:22Z</dcterms:modified>
</cp:coreProperties>
</file>