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3 Marzo/"/>
    </mc:Choice>
  </mc:AlternateContent>
  <xr:revisionPtr revIDLastSave="44" documentId="8_{FE26C173-4A0A-45C9-B2A6-405FD603ABE0}" xr6:coauthVersionLast="47" xr6:coauthVersionMax="47" xr10:uidLastSave="{527D3AC7-5279-4CB1-A11F-EEFC75B8226C}"/>
  <bookViews>
    <workbookView xWindow="-120" yWindow="-120" windowWidth="29040" windowHeight="15720" xr2:uid="{695CBDA3-5A03-40A6-B8A7-C4AF6219D014}"/>
  </bookViews>
  <sheets>
    <sheet name="MARZO 2024" sheetId="1" r:id="rId1"/>
  </sheets>
  <definedNames>
    <definedName name="_xlnm.Print_Area" localSheetId="0">'MARZO 2024'!$A$1:$J$56</definedName>
    <definedName name="_xlnm.Print_Titles" localSheetId="0">'MARZO 2024'!$13:$13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F47" i="1"/>
  <c r="H46" i="1"/>
  <c r="F46" i="1"/>
  <c r="H45" i="1"/>
  <c r="F45" i="1"/>
  <c r="H44" i="1"/>
  <c r="F44" i="1"/>
  <c r="H43" i="1"/>
  <c r="F43" i="1"/>
  <c r="H42" i="1"/>
  <c r="H41" i="1"/>
  <c r="H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I28" i="1" l="1"/>
  <c r="I27" i="1"/>
  <c r="I26" i="1"/>
  <c r="I25" i="1"/>
  <c r="I24" i="1"/>
  <c r="I15" i="1"/>
  <c r="I14" i="1"/>
</calcChain>
</file>

<file path=xl/sharedStrings.xml><?xml version="1.0" encoding="utf-8"?>
<sst xmlns="http://schemas.openxmlformats.org/spreadsheetml/2006/main" count="195" uniqueCount="121">
  <si>
    <t>PROVEEDOR</t>
  </si>
  <si>
    <t>FECHA EMSION FACTURA</t>
  </si>
  <si>
    <t>MONTO PENDIENTE</t>
  </si>
  <si>
    <t>ESTADO
(Completo, Pendiente, Atrasado)</t>
  </si>
  <si>
    <t>RNC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</si>
  <si>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</si>
  <si>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</si>
  <si>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</si>
  <si>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</si>
  <si>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</si>
  <si>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</si>
  <si>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</si>
  <si>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</si>
  <si>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</si>
  <si>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</si>
  <si>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CONSEJO NACIONAL DE LA SEGURIDAD SOCIAL</t>
  </si>
  <si>
    <t>Completo</t>
  </si>
  <si>
    <t>JUNTA CENTRAL ELECTORAL</t>
  </si>
  <si>
    <t>CORAAVEGA</t>
  </si>
  <si>
    <t>FABIO ENMANUEL GARCIA MOLINA</t>
  </si>
  <si>
    <t>103035876</t>
  </si>
  <si>
    <t>ARQUIESTUDIO POLANCO, SRL</t>
  </si>
  <si>
    <t>CAASD</t>
  </si>
  <si>
    <t>OGTIC</t>
  </si>
  <si>
    <t>RELACION ESTADO DE CUENTA SUPLIDORES MARZO 2024</t>
  </si>
  <si>
    <t>CARMEN AIDA RICART REYES</t>
  </si>
  <si>
    <t>B1500000006</t>
  </si>
  <si>
    <t>401-51645-4</t>
  </si>
  <si>
    <t>SENASA</t>
  </si>
  <si>
    <t>B1500011290</t>
  </si>
  <si>
    <t>101-19566-5</t>
  </si>
  <si>
    <t>CONSULTORES DE DATOS DEL CARIBE, SRL</t>
  </si>
  <si>
    <t>B1500001749</t>
  </si>
  <si>
    <t>10119566-5</t>
  </si>
  <si>
    <t>B1500001769</t>
  </si>
  <si>
    <t>101-89349-4</t>
  </si>
  <si>
    <t>UNIPAGO, S.A.</t>
  </si>
  <si>
    <t>B1500000847</t>
  </si>
  <si>
    <t>401-00754-1</t>
  </si>
  <si>
    <t>B1500001575</t>
  </si>
  <si>
    <t>MARIA ELENA DE LUNA MARTE</t>
  </si>
  <si>
    <t>132-61694-4</t>
  </si>
  <si>
    <t>RESOLUCIÓN TÉCNICA ALDASO, EIRL</t>
  </si>
  <si>
    <t>B1500000109</t>
  </si>
  <si>
    <t>FELICIANO GERMOSEN BAUTISTA</t>
  </si>
  <si>
    <t>B1500000119</t>
  </si>
  <si>
    <t>101-76158-1</t>
  </si>
  <si>
    <t>MAPFRE SALUD ARS, S.A.</t>
  </si>
  <si>
    <t>B1500004257</t>
  </si>
  <si>
    <t xml:space="preserve">YERY LESTER RUIZ GONZALEZ </t>
  </si>
  <si>
    <t>B1500000031</t>
  </si>
  <si>
    <t>101-10431-7</t>
  </si>
  <si>
    <t>GENERAL DE SEGUROS S. A.</t>
  </si>
  <si>
    <t>TE:AS000135 SALDO FACTURA NO. B1500000386 D/F 04/03/2024 POR CONCEPTO DE SALDO PRIMA PÓLIZA DE SEGURO DE VIDA POR DISCAPACIDAD Y SOBREVIVENCIA NO. VDS-210992 VIGENCIA DESDE EL 01 AL 31 DE MARZO DEL 2024, MENOS RETROACTIVO NO ENTREGADO POR PARTE DE LA GENERAL AL PROGRAMA SOBREVIVENCIA Y DISCAPACIDAD POR UN MONTO DE RD$6,758,868.37</t>
  </si>
  <si>
    <t>B1500000386</t>
  </si>
  <si>
    <t>430-01950-1</t>
  </si>
  <si>
    <t>B1500002923</t>
  </si>
  <si>
    <t>B1500011311</t>
  </si>
  <si>
    <t>401-51468-2</t>
  </si>
  <si>
    <t>B1500000233</t>
  </si>
  <si>
    <t>102316775</t>
  </si>
  <si>
    <t>NEGOCIADO INFANTE, S.R.L</t>
  </si>
  <si>
    <t>ALQUILER Y MANTENIMIENTO LOCAL 204 CENTRO DE SERVICIOS INABIMA - SANTIAGO, CORRESPONDIENTE DESDE EL 30 DE ENERO 2024 AL 29 DE FEBRERO 2024</t>
  </si>
  <si>
    <t>B1500000205</t>
  </si>
  <si>
    <t>ALQUILER Y MANTENIMIENTO LOCAL 203 CENTRO DE SERVICIOS INABIMA - SANTIAGO, CORRESPONDIENTE AL PERIODO DEL 06 DE FEBRERO 2024 AL 06 DE MARZO 2024</t>
  </si>
  <si>
    <t>B1500000206</t>
  </si>
  <si>
    <t>131433987</t>
  </si>
  <si>
    <t>INNOVA 4D DOMINICANA, SRL</t>
  </si>
  <si>
    <t>CONTRATACION DE SERVICIOS, ELABORACION Y DISEÑO DE APARATOS INTRAORALES (PORCELANA) PARA EL PLAN ODONTOLOGICO DEL INABIMA</t>
  </si>
  <si>
    <t>B1500000095</t>
  </si>
  <si>
    <t>130676917</t>
  </si>
  <si>
    <t>MILBURN BUSINESS, S.R.L.</t>
  </si>
  <si>
    <t>ALQUILER DE LOCAL EN CENTRO DE SERVICIOS HIGUEY, LA ALTAGRACIA CORRESPONDIENTE AL PERIODO DEL 01/11/2023 Y 01/01/2024</t>
  </si>
  <si>
    <t>B1500000080</t>
  </si>
  <si>
    <t>B1500000101</t>
  </si>
  <si>
    <t>CONTRATACION DE EMPRESA PARA SERVICIOS DE DISEÑO Y ELABORACION DE APARATOS INTRAORALES (ORTODONCIA), PARA EL PLAN ODONTOLOGICO DEL INABIMA</t>
  </si>
  <si>
    <t>B1500000100</t>
  </si>
  <si>
    <t>B1500000091</t>
  </si>
  <si>
    <t>B1500000092</t>
  </si>
  <si>
    <t>B1500000096</t>
  </si>
  <si>
    <t>B1500000097</t>
  </si>
  <si>
    <t>ALQUILER Y MANTENIMIENTO LOCAL COMERCIAL 2-B, CENTRO MUNICIPIO DE BANI, PARA OFICINAS ADMINISTRATIVAS Y PLAN ODONTOLOGICO, CORRESPONDIENTE DESDE 30 DE ENERO 2024 HASTA EL 29 DE FEBRERO 2024</t>
  </si>
  <si>
    <t>B1500000024</t>
  </si>
  <si>
    <t>401007398</t>
  </si>
  <si>
    <t>MINISTERIO DE SALUD PUBLICA Y ASISTENCIA SOCIAL</t>
  </si>
  <si>
    <t xml:space="preserve">RENOVACION DE LICENCIA DE HABILITACION, CORRESPONDIENTE AL CENTRO DE SERVICIOS Y PLAN ODONTOLOGICO UBICADO EN MOCA. </t>
  </si>
  <si>
    <t>N/A</t>
  </si>
  <si>
    <t xml:space="preserve">RENOVACION DE LICENCIA DE HABILITACION, CORRESPONDIENTE AL CENTRO DE SERVICIOS Y PLAN ODONTOLOGICO UBICADO EN SAN FRANCISCO DE MACORIS. </t>
  </si>
  <si>
    <t xml:space="preserve">RENOVACION DE LICENCIA DE HABILITACION, CORRESPONDIENTE AL CENTRO DE SERVICIOS Y PLAN ODONTOLOGICO UBICADO EN SANTIAGO. </t>
  </si>
  <si>
    <t xml:space="preserve"> SERVICIOS DE AGUA POTABLE DEL CENTRO DE SERVICIOS Y PLAN ODONTOLOGICO DE INABIMA - LA VEGA, CORRESPONDIENTE AL MES DE MARZO 2024.</t>
  </si>
  <si>
    <t>B1500012488</t>
  </si>
  <si>
    <t>CONSUMO DE AGUA POTABLE EN EL CENTRO DE SERVICIOS - SEDE CENTRAL INABIMA, CORRESPONDIENTE AL MES DE MARZO 2024.</t>
  </si>
  <si>
    <t>B1500136813</t>
  </si>
  <si>
    <t>ALQUILER Y MANTENIMIENTO LOCAL 204 CENTRO DE SERVICIOS INABIMA - SANTIAGO, CORRESPONDIENTE DESDE EL 29 DE FEBRERO 2024 AL 30 DE MARZO 2024</t>
  </si>
  <si>
    <t>B1500000208</t>
  </si>
  <si>
    <t>ALQUILER Y MANTENIMIENTO LOCAL 203 CENTRO DE SERVICIOS INABIMA - SANTIAGO, CORRESPONDIENTE AL PERIODO DEL 06 DE MARZO 2024 AL 06 DE ABRIL 2024</t>
  </si>
  <si>
    <t>B1500000209</t>
  </si>
  <si>
    <t>ALQUILER DE RENTA BIMESTRAL, CENTRO DE SERVICIOS INABIMA - LA VEGA, CORRESPONDIENTE AL PERIODO 01 DE ENERO 2024 AL 01 DE MARZO 2024</t>
  </si>
  <si>
    <t>B1500000075</t>
  </si>
  <si>
    <t>MAPFRE BHD COMPAÑÍA DE SEGUROS, S.A.</t>
  </si>
  <si>
    <t xml:space="preserve"> B1500001132</t>
  </si>
  <si>
    <t xml:space="preserve"> B1500001133</t>
  </si>
  <si>
    <t xml:space="preserve"> B1500001118</t>
  </si>
  <si>
    <t xml:space="preserve"> B1500001138</t>
  </si>
  <si>
    <t>PAGO FACTURA NO. B1500000006 D/F 22/02/2024 POR VALOR DE RD$262,895.98 POR CONCEPTO DE ALQUILER RENTA BIMESTRAL DE UNIDAD FUNCIONAL 103, PARA OFICINAS ADMINISTRATIVAS, PLAZA AURORA, DISTRITO NACIONAL PERIODO DESDE EL 28 DE DICIEMBRE 2023 HASTA EL 28 DE FEBRERO 2024</t>
  </si>
  <si>
    <t xml:space="preserve">TE-GA001760 PAGO FACTURA NO. B1500011290 D/F 26/02/2024 POR VALOR DE RD$44,794.80 SEGURO MÉDICO COMPLEMENTARIO PLAN PREMIUM PARA ENCARGADOS DE LA INSTITUCIÓN CORRESPONDIENTE DESDE 01/03/2024 HASTA EL 31/03/2024. </t>
  </si>
  <si>
    <t>TE:GA001769 PAGO SEGÚN FACTURAS NO. B1500001749 D/F 08/02/2024 Y B1500001769 D/F 08/03/2024 POR VALOR DE RD$36,922.61 POR CONCEPTO DE CONSULTAS REALIZADAS AL BURO DE CRÉDITO A PROFESORES JUBILADOS Y PENSIONADOS DEL INABIMA, CORRESPONDIENTES A LOS MESES DE ENERO Y FEBRERO 2024.</t>
  </si>
  <si>
    <t>PAGO FACTURA NO. B1500000847 D/F 29/02/2024 POR VALOR DE RD$564,217.26 POR CONCEPTO DE PROCESAMIENTO DE LOS DATOS DEL SISTEMA DE LA SEGURIDAD SOCIAL DE LOS PROFESORES PENSIONADOS Y JUBILADOS DEL INABIMA CORRESPONDIENTES AL MES DE FEBRERO 2024.</t>
  </si>
  <si>
    <t>PAGO FACTURA NO. B1500001575 D/F 01/03/2024 POR VALOR DE RD$16,500.00 POR CONCEPTO DE ACUERDO DE SERVICIOS PRESTADOS POR CONSULTAS AVANZADAS DEL MAESTRO DE CEDULADOS DE LA JCE, CORRESPONDIENTE AL MES DE MARZO 2024.</t>
  </si>
  <si>
    <t xml:space="preserve">4TO. PAGO SEGÚN FACTURA NO. B1500000109 D/F 07/02/2024 POR VALOR DE RD$8,813.26 CONTRATACIÓN DE EMPRESA ESPECIALIZADA PARA EL MANTENIMIENTO DE DOS (2) PORTONES ELÉCTRICOS EN LA SEDE CENTRAL DEL INABIMA, POR PERIODO DE UN (1) AÑO. </t>
  </si>
  <si>
    <t>PAGO FACTURA NO. B1500000119 D/F 26/01/2024 POR VALOR DE RD$128,377.53 NOTARIZACIÓN DE (23) DOCUMENTOS LEGALES DIVERSOS.</t>
  </si>
  <si>
    <t>TE-GA001767 PAGO FACTURA NO. B1500004257 D/F 07/03/2024 POR VALOR DE RD$62,292.60 SERVICIOS DE SALUD PLAN EJECUTIVO ESPECIAL CORRESPONDIENTE DESDE 01/04/2024 HASTA EL 30/09/2024.</t>
  </si>
  <si>
    <t xml:space="preserve">PAGO FACTURA NO. B1500000031 D/F 03/01/2024 POR VALOR DE RD$135,700.00 POR CONCEPTO DE SERVICIOS DE ALGUACIL, (13) ACTOS DE NOTARIZACIÓN DIVERSOS. </t>
  </si>
  <si>
    <t>PAGO FACTURA NO. B1500002923 D/F 11/03/2024 POR VALOR DE RD$65,000.00 POR CONCEPTO DE APORTE PARA EL SOSTENIMIENTO DE LA OPERACIÓN DEL ESPACIO QUE OCUPA EN EL PUNTO GOB MEGACENTRO.</t>
  </si>
  <si>
    <t xml:space="preserve">TE-GA001774 PAGO FACTURA NO. B1500011311 D/F 14/03/2024 POR VALOR DE RD$56,480.40 SEGURO MÉDICO COMPLEMENTARIO PLAN PREMIUM PARA ENCARGADOS DE LA INSTITUCIÓN CORRESPONDIENTE DESDE 01/04/2024 HASTA EL 30/04/2024. </t>
  </si>
  <si>
    <t>PAGO FACTURA NO. B1500000233 D/F 11/03/2024 POR VALOR DE RD$64,800.00 POR CONCEPTO DE SERVICIO DE EVALUACIÓN Y CALIFICACIÓN GRADO DISCAPACIDAD CMR Y CMN CORRESPONDIENTES AL MES DE FEBRERO 2024.</t>
  </si>
  <si>
    <t>PAGO FACTURA NO. B1500000006 D/F 25/01/2024 POR VALOR DE RD$136,566.87 NOTARIZACIÓN DE (19) DOCUMENTOS LEGALES DIVERSOS.</t>
  </si>
  <si>
    <r>
      <t xml:space="preserve">PAGO FACTURA NO.  </t>
    </r>
    <r>
      <rPr>
        <i/>
        <sz val="11"/>
        <rFont val="Times New Roman"/>
        <family val="1"/>
      </rPr>
      <t xml:space="preserve">B1500001132 </t>
    </r>
    <r>
      <rPr>
        <sz val="11"/>
        <rFont val="Times New Roman"/>
        <family val="1"/>
      </rPr>
      <t>D/F 23/01/2024 DE LA POLIZA NO. 6448130000205 CORRESPONDIENTE DESDE EL 01 DE NOVIEMBRE  2023 AL 01 DE DICIEMBRE 2023.</t>
    </r>
  </si>
  <si>
    <r>
      <t xml:space="preserve">PAGO FACTURA NO.  </t>
    </r>
    <r>
      <rPr>
        <i/>
        <sz val="11"/>
        <rFont val="Times New Roman"/>
        <family val="1"/>
      </rPr>
      <t>B1500001133</t>
    </r>
    <r>
      <rPr>
        <sz val="11"/>
        <rFont val="Times New Roman"/>
        <family val="1"/>
      </rPr>
      <t xml:space="preserve"> D/F 23/01/2024 DE LA POLIZA NO. 6448130000205 CORRESPONDIENTE DESDE EL 01 DE DICIEMBRE  2023 AL 01 DE ENERO 2024. </t>
    </r>
  </si>
  <si>
    <r>
      <t xml:space="preserve">PAGO FACTURA NO.  </t>
    </r>
    <r>
      <rPr>
        <i/>
        <sz val="11"/>
        <rFont val="Times New Roman"/>
        <family val="1"/>
      </rPr>
      <t>B1500001118</t>
    </r>
    <r>
      <rPr>
        <sz val="11"/>
        <rFont val="Times New Roman"/>
        <family val="1"/>
      </rPr>
      <t xml:space="preserve"> D/F 06/02/2024 DE LA POLIZA NO. 6448130000205 CORRESPONDIENTE DESDE EL 01 DE ENERO  2024 AL 01 DE FEBRERO  2024. </t>
    </r>
  </si>
  <si>
    <r>
      <t xml:space="preserve">PAGO FACTURA NO. </t>
    </r>
    <r>
      <rPr>
        <i/>
        <sz val="11"/>
        <rFont val="Times New Roman"/>
        <family val="1"/>
      </rPr>
      <t xml:space="preserve"> B1500001138</t>
    </r>
    <r>
      <rPr>
        <sz val="11"/>
        <rFont val="Times New Roman"/>
        <family val="1"/>
      </rPr>
      <t xml:space="preserve"> D/F 04/03/2024 MENOS NOTA DE CREDITO NRO. B0400299180 D/F 06/03/2024 DE LA POLIZA NO. 6448130000205 CORRESPONDIENTE DESDE EL 01/02/2024 HASTA 01/03/2024.  2024 AL 01 DE FEBRERO  2024.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</si>
</sst>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,###,##0.00;\(###,###,##0.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rgb="FF002060"/>
      <name val="Times New Roman"/>
      <family val="1"/>
    </font>
    <font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b/>
      <sz val="12"/>
      <color indexed="63"/>
      <name val="Times New Roman"/>
      <family val="1"/>
    </font>
    <font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name val="Times New Roman"/>
      <family val="1"/>
    </font>
    <font>
      <sz val="11"/>
      <color rgb="FF080000"/>
      <name val="Times New Roman"/>
      <family val="1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6" fillId="3" borderId="3" xfId="3" applyFont="1" applyBorder="1" applyAlignment="1">
      <alignment horizontal="center" vertical="center" wrapText="1"/>
    </xf>
    <xf numFmtId="0" fontId="6" fillId="3" borderId="4" xfId="3" applyFont="1" applyBorder="1" applyAlignment="1">
      <alignment horizontal="center" vertical="center" wrapText="1"/>
    </xf>
    <xf numFmtId="43" fontId="6" fillId="3" borderId="4" xfId="2" applyFont="1" applyFill="1" applyBorder="1" applyAlignment="1">
      <alignment horizontal="center" vertical="center" wrapText="1"/>
    </xf>
    <xf numFmtId="0" fontId="6" fillId="3" borderId="5" xfId="3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5" fillId="0" borderId="0" xfId="2" applyFont="1" applyAlignment="1">
      <alignment wrapText="1"/>
    </xf>
    <xf numFmtId="43" fontId="6" fillId="0" borderId="0" xfId="2" applyFont="1" applyAlignment="1">
      <alignment horizontal="center" wrapText="1"/>
    </xf>
    <xf numFmtId="43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4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14" fontId="1" fillId="4" borderId="0" xfId="1" applyNumberFormat="1" applyFont="1" applyFill="1" applyBorder="1" applyAlignment="1">
      <alignment horizontal="center" vertical="center" wrapText="1"/>
    </xf>
    <xf numFmtId="43" fontId="1" fillId="4" borderId="0" xfId="2" applyFont="1" applyFill="1" applyBorder="1" applyAlignment="1">
      <alignment vertical="center" wrapText="1"/>
    </xf>
    <xf numFmtId="2" fontId="1" fillId="4" borderId="0" xfId="2" applyNumberFormat="1" applyFont="1" applyFill="1" applyBorder="1" applyAlignment="1">
      <alignment vertical="center" wrapText="1"/>
    </xf>
    <xf numFmtId="0" fontId="1" fillId="4" borderId="0" xfId="1" applyFont="1" applyFill="1" applyBorder="1" applyAlignment="1">
      <alignment horizontal="center" vertical="center" wrapText="1"/>
    </xf>
    <xf numFmtId="49" fontId="12" fillId="0" borderId="0" xfId="4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12" fillId="4" borderId="0" xfId="0" applyFont="1" applyFill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" borderId="4" xfId="3" applyFont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4" fontId="5" fillId="4" borderId="7" xfId="1" applyNumberFormat="1" applyFont="1" applyFill="1" applyBorder="1" applyAlignment="1">
      <alignment horizontal="center" vertical="center" wrapText="1"/>
    </xf>
    <xf numFmtId="43" fontId="5" fillId="0" borderId="7" xfId="2" applyFont="1" applyFill="1" applyBorder="1" applyAlignment="1">
      <alignment vertical="center" wrapText="1"/>
    </xf>
    <xf numFmtId="2" fontId="5" fillId="0" borderId="7" xfId="2" applyNumberFormat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14" fontId="5" fillId="4" borderId="2" xfId="1" applyNumberFormat="1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vertical="center" wrapText="1"/>
    </xf>
    <xf numFmtId="2" fontId="5" fillId="0" borderId="2" xfId="2" applyNumberFormat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39" fontId="5" fillId="0" borderId="2" xfId="0" applyNumberFormat="1" applyFont="1" applyBorder="1" applyAlignment="1">
      <alignment vertical="center" wrapText="1"/>
    </xf>
    <xf numFmtId="49" fontId="14" fillId="0" borderId="9" xfId="4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43" fontId="5" fillId="4" borderId="2" xfId="2" applyFont="1" applyFill="1" applyBorder="1" applyAlignment="1">
      <alignment vertical="center" wrapText="1"/>
    </xf>
    <xf numFmtId="2" fontId="5" fillId="4" borderId="2" xfId="2" applyNumberFormat="1" applyFont="1" applyFill="1" applyBorder="1" applyAlignment="1">
      <alignment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15" fillId="0" borderId="2" xfId="13" applyFont="1" applyBorder="1" applyAlignment="1">
      <alignment vertical="center" wrapText="1"/>
    </xf>
    <xf numFmtId="0" fontId="14" fillId="0" borderId="2" xfId="1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43" fontId="14" fillId="0" borderId="2" xfId="2" applyFont="1" applyFill="1" applyBorder="1" applyAlignment="1">
      <alignment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3" fontId="14" fillId="0" borderId="2" xfId="14" applyFont="1" applyFill="1" applyBorder="1" applyAlignment="1">
      <alignment vertical="center" wrapText="1"/>
    </xf>
    <xf numFmtId="14" fontId="14" fillId="4" borderId="2" xfId="1" applyNumberFormat="1" applyFont="1" applyFill="1" applyBorder="1" applyAlignment="1">
      <alignment horizontal="center" vertical="center" wrapText="1"/>
    </xf>
    <xf numFmtId="49" fontId="14" fillId="0" borderId="9" xfId="1" applyNumberFormat="1" applyFont="1" applyFill="1" applyBorder="1" applyAlignment="1">
      <alignment horizontal="center" vertical="center" wrapText="1"/>
    </xf>
    <xf numFmtId="49" fontId="5" fillId="4" borderId="9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left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43" fontId="14" fillId="0" borderId="15" xfId="2" applyFont="1" applyFill="1" applyBorder="1" applyAlignment="1">
      <alignment vertical="center" wrapText="1"/>
    </xf>
    <xf numFmtId="2" fontId="5" fillId="4" borderId="15" xfId="2" applyNumberFormat="1" applyFont="1" applyFill="1" applyBorder="1" applyAlignment="1">
      <alignment vertical="center" wrapText="1"/>
    </xf>
    <xf numFmtId="49" fontId="5" fillId="0" borderId="16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4" fontId="5" fillId="0" borderId="12" xfId="1" applyNumberFormat="1" applyFont="1" applyFill="1" applyBorder="1" applyAlignment="1">
      <alignment horizontal="center" vertical="center" wrapText="1"/>
    </xf>
    <xf numFmtId="43" fontId="5" fillId="0" borderId="12" xfId="2" applyFont="1" applyFill="1" applyBorder="1" applyAlignment="1">
      <alignment vertical="center" wrapText="1"/>
    </xf>
    <xf numFmtId="2" fontId="5" fillId="0" borderId="12" xfId="2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49" fontId="15" fillId="0" borderId="7" xfId="0" applyNumberFormat="1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164" fontId="15" fillId="0" borderId="7" xfId="0" applyNumberFormat="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64" fontId="15" fillId="0" borderId="2" xfId="0" applyNumberFormat="1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26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33" xfId="18" xr:uid="{98ABD525-A02E-4A72-814B-3547A9FF3993}"/>
    <cellStyle name="Normal 34" xfId="17" xr:uid="{81F12001-CBF4-4210-B705-76FDFEDCFBA7}"/>
    <cellStyle name="Normal 36" xfId="19" xr:uid="{110692C8-71C1-47D9-B5DD-82D3552DCEE7}"/>
    <cellStyle name="Normal 37" xfId="20" xr:uid="{FF82FC30-F5BB-4D82-B63B-48C921E591BB}"/>
    <cellStyle name="Normal 4" xfId="15" xr:uid="{4E92A88E-3258-47CD-B64A-E5B0673428AB}"/>
    <cellStyle name="Normal 40" xfId="21" xr:uid="{84B2FF3A-0E07-4230-9E7F-86C15A4E688F}"/>
    <cellStyle name="Normal 41" xfId="22" xr:uid="{E2C95447-B973-439B-873C-B1DB9AC86057}"/>
    <cellStyle name="Normal 42" xfId="23" xr:uid="{D5478024-D279-4C91-8AB0-10077B6A1839}"/>
    <cellStyle name="Normal 43" xfId="24" xr:uid="{CA36ADB3-AF82-4691-A785-36B31A03BA0A}"/>
    <cellStyle name="Normal 45" xfId="25" xr:uid="{FC98A593-4E93-46DB-AB41-B9551A6D218E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2884689</xdr:colOff>
      <xdr:row>0</xdr:row>
      <xdr:rowOff>85725</xdr:rowOff>
    </xdr:from>
    <xdr:to>
      <xdr:col>4</xdr:col>
      <xdr:colOff>720725</xdr:colOff>
      <xdr:row>8</xdr:row>
      <xdr:rowOff>59908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35852F-AA14-7EA6-D847-4C8DEA4C6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0239" y="85725"/>
          <a:ext cx="3351011" cy="149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0:L56"/>
  <sheetViews>
    <sheetView showGridLines="0" tabSelected="1" zoomScaleNormal="100" workbookViewId="0">
      <selection activeCell="B56" sqref="B56:C56"/>
    </sheetView>
  </sheetViews>
  <sheetFormatPr baseColWidth="10" defaultColWidth="20.7109375" defaultRowHeight="15" x14ac:dyDescent="0.25"/>
  <cols>
    <col min="1" max="1" width="13.28515625" style="11" customWidth="1"/>
    <col min="2" max="2" width="24.140625" style="6" customWidth="1"/>
    <col min="3" max="3" width="61" style="25" customWidth="1"/>
    <col min="4" max="4" width="21.7109375" style="11" bestFit="1" customWidth="1"/>
    <col min="5" max="5" width="14.7109375" style="11" customWidth="1"/>
    <col min="6" max="6" width="12.85546875" style="11" bestFit="1" customWidth="1"/>
    <col min="7" max="7" width="14.85546875" style="8" bestFit="1" customWidth="1"/>
    <col min="8" max="8" width="16.140625" style="8" bestFit="1" customWidth="1"/>
    <col min="9" max="9" width="13.5703125" style="8" bestFit="1" customWidth="1"/>
    <col min="10" max="10" width="20.7109375" style="11"/>
    <col min="11" max="16384" width="20.7109375" style="6"/>
  </cols>
  <sheetData>
    <row r="10" spans="1:12" ht="15.75" x14ac:dyDescent="0.25">
      <c r="A10" s="27" t="s">
        <v>24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2" ht="15.75" thickBot="1" x14ac:dyDescent="0.3">
      <c r="A12" s="7"/>
      <c r="B12" s="7"/>
      <c r="C12" s="22"/>
      <c r="D12" s="7"/>
      <c r="E12" s="7"/>
      <c r="F12" s="7"/>
      <c r="H12" s="9"/>
      <c r="I12" s="9"/>
      <c r="J12" s="7"/>
      <c r="L12" s="10"/>
    </row>
    <row r="13" spans="1:12" s="5" customFormat="1" ht="45" customHeight="1" thickBot="1" x14ac:dyDescent="0.3">
      <c r="A13" s="1" t="s">
        <v>4</v>
      </c>
      <c r="B13" s="2" t="s">
        <v>0</v>
      </c>
      <c r="C13" s="23" t="s">
        <v>8</v>
      </c>
      <c r="D13" s="2" t="s">
        <v>7</v>
      </c>
      <c r="E13" s="2" t="s">
        <v>1</v>
      </c>
      <c r="F13" s="2" t="s">
        <v>5</v>
      </c>
      <c r="G13" s="3" t="s">
        <v>14</v>
      </c>
      <c r="H13" s="3" t="s">
        <v>6</v>
      </c>
      <c r="I13" s="3" t="s">
        <v>2</v>
      </c>
      <c r="J13" s="4" t="s">
        <v>3</v>
      </c>
    </row>
    <row r="14" spans="1:12" s="32" customFormat="1" ht="90" x14ac:dyDescent="0.25">
      <c r="A14" s="33"/>
      <c r="B14" s="85" t="s">
        <v>25</v>
      </c>
      <c r="C14" s="86" t="s">
        <v>104</v>
      </c>
      <c r="D14" s="34" t="s">
        <v>26</v>
      </c>
      <c r="E14" s="35">
        <v>45404</v>
      </c>
      <c r="F14" s="35">
        <v>45404</v>
      </c>
      <c r="G14" s="87">
        <v>200513.88</v>
      </c>
      <c r="H14" s="36">
        <v>200513.88</v>
      </c>
      <c r="I14" s="37">
        <f>+G14-H14</f>
        <v>0</v>
      </c>
      <c r="J14" s="38" t="s">
        <v>16</v>
      </c>
    </row>
    <row r="15" spans="1:12" s="32" customFormat="1" ht="75" x14ac:dyDescent="0.25">
      <c r="A15" s="39" t="s">
        <v>27</v>
      </c>
      <c r="B15" s="49" t="s">
        <v>28</v>
      </c>
      <c r="C15" s="88" t="s">
        <v>105</v>
      </c>
      <c r="D15" s="40" t="s">
        <v>29</v>
      </c>
      <c r="E15" s="41">
        <v>45348</v>
      </c>
      <c r="F15" s="41">
        <v>45348</v>
      </c>
      <c r="G15" s="89">
        <v>44794.8</v>
      </c>
      <c r="H15" s="42">
        <v>44794.8</v>
      </c>
      <c r="I15" s="43">
        <f>+G15-H15</f>
        <v>0</v>
      </c>
      <c r="J15" s="44" t="s">
        <v>16</v>
      </c>
    </row>
    <row r="16" spans="1:12" s="32" customFormat="1" ht="105" x14ac:dyDescent="0.25">
      <c r="A16" s="39" t="s">
        <v>30</v>
      </c>
      <c r="B16" s="49" t="s">
        <v>31</v>
      </c>
      <c r="C16" s="88" t="s">
        <v>106</v>
      </c>
      <c r="D16" s="40" t="s">
        <v>32</v>
      </c>
      <c r="E16" s="41">
        <v>45330</v>
      </c>
      <c r="F16" s="41">
        <v>45330</v>
      </c>
      <c r="G16" s="56">
        <v>17634.22</v>
      </c>
      <c r="H16" s="42">
        <v>17634.22</v>
      </c>
      <c r="I16" s="43">
        <v>0</v>
      </c>
      <c r="J16" s="44" t="s">
        <v>16</v>
      </c>
    </row>
    <row r="17" spans="1:10" s="32" customFormat="1" ht="105" x14ac:dyDescent="0.25">
      <c r="A17" s="39" t="s">
        <v>33</v>
      </c>
      <c r="B17" s="49" t="s">
        <v>31</v>
      </c>
      <c r="C17" s="88" t="s">
        <v>106</v>
      </c>
      <c r="D17" s="40" t="s">
        <v>34</v>
      </c>
      <c r="E17" s="41">
        <v>45359</v>
      </c>
      <c r="F17" s="41">
        <v>45359</v>
      </c>
      <c r="G17" s="89">
        <v>17723.88</v>
      </c>
      <c r="H17" s="42">
        <v>17723.88</v>
      </c>
      <c r="I17" s="43">
        <v>0</v>
      </c>
      <c r="J17" s="44" t="s">
        <v>16</v>
      </c>
    </row>
    <row r="18" spans="1:10" s="32" customFormat="1" ht="90" x14ac:dyDescent="0.25">
      <c r="A18" s="39" t="s">
        <v>35</v>
      </c>
      <c r="B18" s="49" t="s">
        <v>36</v>
      </c>
      <c r="C18" s="88" t="s">
        <v>107</v>
      </c>
      <c r="D18" s="40" t="s">
        <v>37</v>
      </c>
      <c r="E18" s="41">
        <v>45351</v>
      </c>
      <c r="F18" s="41">
        <v>45351</v>
      </c>
      <c r="G18" s="89">
        <v>536006.40000000002</v>
      </c>
      <c r="H18" s="42">
        <v>536006.40000000002</v>
      </c>
      <c r="I18" s="43">
        <v>0</v>
      </c>
      <c r="J18" s="44" t="s">
        <v>16</v>
      </c>
    </row>
    <row r="19" spans="1:10" s="32" customFormat="1" ht="75" x14ac:dyDescent="0.25">
      <c r="A19" s="39" t="s">
        <v>38</v>
      </c>
      <c r="B19" s="49" t="s">
        <v>17</v>
      </c>
      <c r="C19" s="88" t="s">
        <v>108</v>
      </c>
      <c r="D19" s="40" t="s">
        <v>39</v>
      </c>
      <c r="E19" s="41">
        <v>45352</v>
      </c>
      <c r="F19" s="41">
        <v>45352</v>
      </c>
      <c r="G19" s="89">
        <v>16500</v>
      </c>
      <c r="H19" s="42">
        <v>16500</v>
      </c>
      <c r="I19" s="43">
        <v>0</v>
      </c>
      <c r="J19" s="44" t="s">
        <v>16</v>
      </c>
    </row>
    <row r="20" spans="1:10" s="32" customFormat="1" ht="45" x14ac:dyDescent="0.25">
      <c r="A20" s="39"/>
      <c r="B20" s="49" t="s">
        <v>40</v>
      </c>
      <c r="C20" s="88" t="s">
        <v>116</v>
      </c>
      <c r="D20" s="40" t="s">
        <v>26</v>
      </c>
      <c r="E20" s="41">
        <v>45316</v>
      </c>
      <c r="F20" s="41">
        <v>45316</v>
      </c>
      <c r="G20" s="89">
        <v>104161.18</v>
      </c>
      <c r="H20" s="89">
        <v>104161.18</v>
      </c>
      <c r="I20" s="43">
        <v>0</v>
      </c>
      <c r="J20" s="44" t="s">
        <v>16</v>
      </c>
    </row>
    <row r="21" spans="1:10" s="32" customFormat="1" ht="75" x14ac:dyDescent="0.25">
      <c r="A21" s="39" t="s">
        <v>41</v>
      </c>
      <c r="B21" s="49" t="s">
        <v>42</v>
      </c>
      <c r="C21" s="88" t="s">
        <v>109</v>
      </c>
      <c r="D21" s="40" t="s">
        <v>43</v>
      </c>
      <c r="E21" s="41">
        <v>45329</v>
      </c>
      <c r="F21" s="41">
        <v>45329</v>
      </c>
      <c r="G21" s="89">
        <v>8439.82</v>
      </c>
      <c r="H21" s="89">
        <v>8439.82</v>
      </c>
      <c r="I21" s="43">
        <v>0</v>
      </c>
      <c r="J21" s="44" t="s">
        <v>16</v>
      </c>
    </row>
    <row r="22" spans="1:10" s="32" customFormat="1" ht="45" x14ac:dyDescent="0.25">
      <c r="A22" s="39"/>
      <c r="B22" s="49" t="s">
        <v>44</v>
      </c>
      <c r="C22" s="88" t="s">
        <v>110</v>
      </c>
      <c r="D22" s="40" t="s">
        <v>45</v>
      </c>
      <c r="E22" s="41">
        <v>45317</v>
      </c>
      <c r="F22" s="41">
        <v>45317</v>
      </c>
      <c r="G22" s="89">
        <v>97915.08</v>
      </c>
      <c r="H22" s="89">
        <v>97915.08</v>
      </c>
      <c r="I22" s="43">
        <v>0</v>
      </c>
      <c r="J22" s="44" t="s">
        <v>16</v>
      </c>
    </row>
    <row r="23" spans="1:10" s="32" customFormat="1" ht="60" x14ac:dyDescent="0.25">
      <c r="A23" s="39" t="s">
        <v>46</v>
      </c>
      <c r="B23" s="49" t="s">
        <v>47</v>
      </c>
      <c r="C23" s="88" t="s">
        <v>111</v>
      </c>
      <c r="D23" s="40" t="s">
        <v>48</v>
      </c>
      <c r="E23" s="41">
        <v>45358</v>
      </c>
      <c r="F23" s="41">
        <v>45358</v>
      </c>
      <c r="G23" s="89">
        <v>62292.6</v>
      </c>
      <c r="H23" s="42">
        <v>62292.6</v>
      </c>
      <c r="I23" s="43">
        <v>0</v>
      </c>
      <c r="J23" s="44" t="s">
        <v>16</v>
      </c>
    </row>
    <row r="24" spans="1:10" s="32" customFormat="1" ht="45" x14ac:dyDescent="0.25">
      <c r="A24" s="39"/>
      <c r="B24" s="49" t="s">
        <v>49</v>
      </c>
      <c r="C24" s="88" t="s">
        <v>112</v>
      </c>
      <c r="D24" s="45" t="s">
        <v>50</v>
      </c>
      <c r="E24" s="46">
        <v>45294</v>
      </c>
      <c r="F24" s="46">
        <v>45294</v>
      </c>
      <c r="G24" s="89">
        <v>103500</v>
      </c>
      <c r="H24" s="89">
        <v>103500</v>
      </c>
      <c r="I24" s="47">
        <f>+G24-H24</f>
        <v>0</v>
      </c>
      <c r="J24" s="44" t="s">
        <v>16</v>
      </c>
    </row>
    <row r="25" spans="1:10" s="32" customFormat="1" ht="120" x14ac:dyDescent="0.25">
      <c r="A25" s="39" t="s">
        <v>51</v>
      </c>
      <c r="B25" s="49" t="s">
        <v>52</v>
      </c>
      <c r="C25" s="88" t="s">
        <v>53</v>
      </c>
      <c r="D25" s="45" t="s">
        <v>54</v>
      </c>
      <c r="E25" s="46">
        <v>45355</v>
      </c>
      <c r="F25" s="46">
        <v>45355</v>
      </c>
      <c r="G25" s="89">
        <v>77235977.900000006</v>
      </c>
      <c r="H25" s="89">
        <v>77235977.900000006</v>
      </c>
      <c r="I25" s="47">
        <f>+G25-H25</f>
        <v>0</v>
      </c>
      <c r="J25" s="44" t="s">
        <v>16</v>
      </c>
    </row>
    <row r="26" spans="1:10" s="32" customFormat="1" ht="60" x14ac:dyDescent="0.25">
      <c r="A26" s="39" t="s">
        <v>55</v>
      </c>
      <c r="B26" s="49" t="s">
        <v>23</v>
      </c>
      <c r="C26" s="88" t="s">
        <v>113</v>
      </c>
      <c r="D26" s="45" t="s">
        <v>56</v>
      </c>
      <c r="E26" s="46">
        <v>45362</v>
      </c>
      <c r="F26" s="46">
        <v>45362</v>
      </c>
      <c r="G26" s="89">
        <v>65000</v>
      </c>
      <c r="H26" s="89">
        <v>65000</v>
      </c>
      <c r="I26" s="47">
        <f>+G26-H26</f>
        <v>0</v>
      </c>
      <c r="J26" s="44" t="s">
        <v>16</v>
      </c>
    </row>
    <row r="27" spans="1:10" s="32" customFormat="1" ht="75" x14ac:dyDescent="0.25">
      <c r="A27" s="39" t="s">
        <v>27</v>
      </c>
      <c r="B27" s="49" t="s">
        <v>28</v>
      </c>
      <c r="C27" s="88" t="s">
        <v>114</v>
      </c>
      <c r="D27" s="45" t="s">
        <v>57</v>
      </c>
      <c r="E27" s="46">
        <v>45365</v>
      </c>
      <c r="F27" s="46">
        <v>45365</v>
      </c>
      <c r="G27" s="89">
        <v>56480.4</v>
      </c>
      <c r="H27" s="89">
        <v>56480.4</v>
      </c>
      <c r="I27" s="47">
        <f>+G27-H27</f>
        <v>0</v>
      </c>
      <c r="J27" s="44" t="s">
        <v>16</v>
      </c>
    </row>
    <row r="28" spans="1:10" s="32" customFormat="1" ht="75" x14ac:dyDescent="0.25">
      <c r="A28" s="39" t="s">
        <v>58</v>
      </c>
      <c r="B28" s="49" t="s">
        <v>15</v>
      </c>
      <c r="C28" s="88" t="s">
        <v>115</v>
      </c>
      <c r="D28" s="45" t="s">
        <v>59</v>
      </c>
      <c r="E28" s="46">
        <v>45362</v>
      </c>
      <c r="F28" s="46">
        <v>45362</v>
      </c>
      <c r="G28" s="89">
        <v>64800</v>
      </c>
      <c r="H28" s="89">
        <v>64800</v>
      </c>
      <c r="I28" s="47">
        <f>+G28-H28</f>
        <v>0</v>
      </c>
      <c r="J28" s="44" t="s">
        <v>16</v>
      </c>
    </row>
    <row r="29" spans="1:10" s="32" customFormat="1" ht="45" x14ac:dyDescent="0.25">
      <c r="A29" s="48" t="s">
        <v>60</v>
      </c>
      <c r="B29" s="49" t="s">
        <v>61</v>
      </c>
      <c r="C29" s="50" t="s">
        <v>62</v>
      </c>
      <c r="D29" s="40" t="s">
        <v>63</v>
      </c>
      <c r="E29" s="41">
        <v>45324</v>
      </c>
      <c r="F29" s="41">
        <f>+E29+30</f>
        <v>45354</v>
      </c>
      <c r="G29" s="51">
        <v>78355.220400000006</v>
      </c>
      <c r="H29" s="51">
        <f>+G29</f>
        <v>78355.220400000006</v>
      </c>
      <c r="I29" s="52">
        <v>0</v>
      </c>
      <c r="J29" s="53" t="s">
        <v>16</v>
      </c>
    </row>
    <row r="30" spans="1:10" s="32" customFormat="1" ht="45" x14ac:dyDescent="0.25">
      <c r="A30" s="48" t="s">
        <v>60</v>
      </c>
      <c r="B30" s="49" t="s">
        <v>61</v>
      </c>
      <c r="C30" s="54" t="s">
        <v>64</v>
      </c>
      <c r="D30" s="55" t="s">
        <v>65</v>
      </c>
      <c r="E30" s="41">
        <v>45324</v>
      </c>
      <c r="F30" s="41">
        <f t="shared" ref="F30:F32" si="0">+E30+30</f>
        <v>45354</v>
      </c>
      <c r="G30" s="56">
        <v>107422.39790000001</v>
      </c>
      <c r="H30" s="51">
        <f t="shared" ref="H30:H47" si="1">+G30</f>
        <v>107422.39790000001</v>
      </c>
      <c r="I30" s="52">
        <v>0</v>
      </c>
      <c r="J30" s="53" t="s">
        <v>16</v>
      </c>
    </row>
    <row r="31" spans="1:10" s="32" customFormat="1" ht="45" x14ac:dyDescent="0.25">
      <c r="A31" s="48" t="s">
        <v>66</v>
      </c>
      <c r="B31" s="49" t="s">
        <v>67</v>
      </c>
      <c r="C31" s="54" t="s">
        <v>68</v>
      </c>
      <c r="D31" s="55" t="s">
        <v>69</v>
      </c>
      <c r="E31" s="41">
        <v>45303</v>
      </c>
      <c r="F31" s="41">
        <f t="shared" si="0"/>
        <v>45333</v>
      </c>
      <c r="G31" s="56">
        <v>10901.25</v>
      </c>
      <c r="H31" s="51">
        <f t="shared" si="1"/>
        <v>10901.25</v>
      </c>
      <c r="I31" s="52">
        <v>0</v>
      </c>
      <c r="J31" s="53" t="s">
        <v>16</v>
      </c>
    </row>
    <row r="32" spans="1:10" s="32" customFormat="1" ht="45" x14ac:dyDescent="0.25">
      <c r="A32" s="48" t="s">
        <v>70</v>
      </c>
      <c r="B32" s="49" t="s">
        <v>71</v>
      </c>
      <c r="C32" s="54" t="s">
        <v>72</v>
      </c>
      <c r="D32" s="55" t="s">
        <v>73</v>
      </c>
      <c r="E32" s="41">
        <v>45341</v>
      </c>
      <c r="F32" s="41">
        <f t="shared" si="0"/>
        <v>45371</v>
      </c>
      <c r="G32" s="56">
        <v>64259.190200000005</v>
      </c>
      <c r="H32" s="51">
        <f t="shared" si="1"/>
        <v>64259.190200000005</v>
      </c>
      <c r="I32" s="52">
        <v>0</v>
      </c>
      <c r="J32" s="53" t="s">
        <v>16</v>
      </c>
    </row>
    <row r="33" spans="1:10" s="32" customFormat="1" ht="45" x14ac:dyDescent="0.25">
      <c r="A33" s="57" t="s">
        <v>66</v>
      </c>
      <c r="B33" s="58" t="s">
        <v>67</v>
      </c>
      <c r="C33" s="88" t="s">
        <v>68</v>
      </c>
      <c r="D33" s="59" t="s">
        <v>74</v>
      </c>
      <c r="E33" s="41">
        <v>45330</v>
      </c>
      <c r="F33" s="60">
        <f>+E33+30</f>
        <v>45360</v>
      </c>
      <c r="G33" s="61">
        <v>123547.5</v>
      </c>
      <c r="H33" s="61">
        <f t="shared" si="1"/>
        <v>123547.5</v>
      </c>
      <c r="I33" s="52">
        <v>0</v>
      </c>
      <c r="J33" s="62" t="s">
        <v>16</v>
      </c>
    </row>
    <row r="34" spans="1:10" s="32" customFormat="1" ht="60" x14ac:dyDescent="0.25">
      <c r="A34" s="48" t="s">
        <v>66</v>
      </c>
      <c r="B34" s="49" t="s">
        <v>67</v>
      </c>
      <c r="C34" s="54" t="s">
        <v>75</v>
      </c>
      <c r="D34" s="55" t="s">
        <v>76</v>
      </c>
      <c r="E34" s="41">
        <v>45330</v>
      </c>
      <c r="F34" s="60">
        <f>E34+30</f>
        <v>45360</v>
      </c>
      <c r="G34" s="63">
        <v>6551.25</v>
      </c>
      <c r="H34" s="51">
        <f t="shared" si="1"/>
        <v>6551.25</v>
      </c>
      <c r="I34" s="52">
        <v>0</v>
      </c>
      <c r="J34" s="53" t="s">
        <v>16</v>
      </c>
    </row>
    <row r="35" spans="1:10" s="32" customFormat="1" ht="60" x14ac:dyDescent="0.25">
      <c r="A35" s="48" t="s">
        <v>66</v>
      </c>
      <c r="B35" s="49" t="s">
        <v>67</v>
      </c>
      <c r="C35" s="54" t="s">
        <v>75</v>
      </c>
      <c r="D35" s="55" t="s">
        <v>77</v>
      </c>
      <c r="E35" s="41">
        <v>45278</v>
      </c>
      <c r="F35" s="60">
        <f t="shared" ref="F35:F39" si="2">E35+30</f>
        <v>45308</v>
      </c>
      <c r="G35" s="63">
        <v>30828.75</v>
      </c>
      <c r="H35" s="51">
        <f t="shared" si="1"/>
        <v>30828.75</v>
      </c>
      <c r="I35" s="52">
        <v>0</v>
      </c>
      <c r="J35" s="53" t="s">
        <v>16</v>
      </c>
    </row>
    <row r="36" spans="1:10" s="32" customFormat="1" ht="60" x14ac:dyDescent="0.25">
      <c r="A36" s="48" t="s">
        <v>66</v>
      </c>
      <c r="B36" s="49" t="s">
        <v>67</v>
      </c>
      <c r="C36" s="54" t="s">
        <v>75</v>
      </c>
      <c r="D36" s="55" t="s">
        <v>78</v>
      </c>
      <c r="E36" s="41">
        <v>45278</v>
      </c>
      <c r="F36" s="60">
        <f t="shared" si="2"/>
        <v>45308</v>
      </c>
      <c r="G36" s="63">
        <v>13053.75</v>
      </c>
      <c r="H36" s="51">
        <f t="shared" si="1"/>
        <v>13053.75</v>
      </c>
      <c r="I36" s="52">
        <v>0</v>
      </c>
      <c r="J36" s="53" t="s">
        <v>16</v>
      </c>
    </row>
    <row r="37" spans="1:10" s="32" customFormat="1" ht="60" x14ac:dyDescent="0.25">
      <c r="A37" s="48" t="s">
        <v>66</v>
      </c>
      <c r="B37" s="49" t="s">
        <v>67</v>
      </c>
      <c r="C37" s="54" t="s">
        <v>75</v>
      </c>
      <c r="D37" s="55" t="s">
        <v>79</v>
      </c>
      <c r="E37" s="41">
        <v>45303</v>
      </c>
      <c r="F37" s="60">
        <f t="shared" si="2"/>
        <v>45333</v>
      </c>
      <c r="G37" s="63">
        <v>27378.75</v>
      </c>
      <c r="H37" s="51">
        <f t="shared" si="1"/>
        <v>27378.75</v>
      </c>
      <c r="I37" s="52">
        <v>0</v>
      </c>
      <c r="J37" s="53" t="s">
        <v>16</v>
      </c>
    </row>
    <row r="38" spans="1:10" s="32" customFormat="1" ht="60" x14ac:dyDescent="0.25">
      <c r="A38" s="48" t="s">
        <v>66</v>
      </c>
      <c r="B38" s="49" t="s">
        <v>67</v>
      </c>
      <c r="C38" s="54" t="s">
        <v>75</v>
      </c>
      <c r="D38" s="55" t="s">
        <v>80</v>
      </c>
      <c r="E38" s="41">
        <v>45303</v>
      </c>
      <c r="F38" s="60">
        <f t="shared" si="2"/>
        <v>45333</v>
      </c>
      <c r="G38" s="63">
        <v>23392.5</v>
      </c>
      <c r="H38" s="51">
        <f t="shared" si="1"/>
        <v>23392.5</v>
      </c>
      <c r="I38" s="52">
        <v>0</v>
      </c>
      <c r="J38" s="53" t="s">
        <v>16</v>
      </c>
    </row>
    <row r="39" spans="1:10" s="32" customFormat="1" ht="75" x14ac:dyDescent="0.25">
      <c r="A39" s="48"/>
      <c r="B39" s="49" t="s">
        <v>19</v>
      </c>
      <c r="C39" s="54" t="s">
        <v>81</v>
      </c>
      <c r="D39" s="55" t="s">
        <v>82</v>
      </c>
      <c r="E39" s="41">
        <v>45350</v>
      </c>
      <c r="F39" s="60">
        <f t="shared" si="2"/>
        <v>45380</v>
      </c>
      <c r="G39" s="63">
        <v>27000</v>
      </c>
      <c r="H39" s="51">
        <f t="shared" si="1"/>
        <v>27000</v>
      </c>
      <c r="I39" s="52">
        <v>0</v>
      </c>
      <c r="J39" s="53" t="s">
        <v>16</v>
      </c>
    </row>
    <row r="40" spans="1:10" s="32" customFormat="1" ht="45" x14ac:dyDescent="0.25">
      <c r="A40" s="48" t="s">
        <v>83</v>
      </c>
      <c r="B40" s="49" t="s">
        <v>84</v>
      </c>
      <c r="C40" s="54" t="s">
        <v>85</v>
      </c>
      <c r="D40" s="55" t="s">
        <v>86</v>
      </c>
      <c r="E40" s="41">
        <v>45366</v>
      </c>
      <c r="F40" s="41">
        <v>45366</v>
      </c>
      <c r="G40" s="63">
        <v>10000</v>
      </c>
      <c r="H40" s="51">
        <f t="shared" si="1"/>
        <v>10000</v>
      </c>
      <c r="I40" s="52">
        <v>0</v>
      </c>
      <c r="J40" s="53" t="s">
        <v>16</v>
      </c>
    </row>
    <row r="41" spans="1:10" s="32" customFormat="1" ht="60" x14ac:dyDescent="0.25">
      <c r="A41" s="48" t="s">
        <v>83</v>
      </c>
      <c r="B41" s="49" t="s">
        <v>84</v>
      </c>
      <c r="C41" s="54" t="s">
        <v>87</v>
      </c>
      <c r="D41" s="55" t="s">
        <v>86</v>
      </c>
      <c r="E41" s="41">
        <v>45366</v>
      </c>
      <c r="F41" s="41">
        <v>45366</v>
      </c>
      <c r="G41" s="63">
        <v>10000</v>
      </c>
      <c r="H41" s="51">
        <f t="shared" si="1"/>
        <v>10000</v>
      </c>
      <c r="I41" s="52">
        <v>0</v>
      </c>
      <c r="J41" s="53" t="s">
        <v>16</v>
      </c>
    </row>
    <row r="42" spans="1:10" s="32" customFormat="1" ht="45" x14ac:dyDescent="0.25">
      <c r="A42" s="48" t="s">
        <v>83</v>
      </c>
      <c r="B42" s="49" t="s">
        <v>84</v>
      </c>
      <c r="C42" s="54" t="s">
        <v>88</v>
      </c>
      <c r="D42" s="55" t="s">
        <v>86</v>
      </c>
      <c r="E42" s="41">
        <v>45366</v>
      </c>
      <c r="F42" s="41">
        <v>45366</v>
      </c>
      <c r="G42" s="63">
        <v>10000</v>
      </c>
      <c r="H42" s="51">
        <f t="shared" si="1"/>
        <v>10000</v>
      </c>
      <c r="I42" s="52">
        <v>0</v>
      </c>
      <c r="J42" s="53" t="s">
        <v>16</v>
      </c>
    </row>
    <row r="43" spans="1:10" s="32" customFormat="1" ht="45" x14ac:dyDescent="0.25">
      <c r="A43" s="57">
        <v>430093297</v>
      </c>
      <c r="B43" s="49" t="s">
        <v>18</v>
      </c>
      <c r="C43" s="54" t="s">
        <v>89</v>
      </c>
      <c r="D43" s="55" t="s">
        <v>90</v>
      </c>
      <c r="E43" s="41">
        <v>45352</v>
      </c>
      <c r="F43" s="64">
        <f>+E43+20</f>
        <v>45372</v>
      </c>
      <c r="G43" s="56">
        <v>568</v>
      </c>
      <c r="H43" s="51">
        <f t="shared" si="1"/>
        <v>568</v>
      </c>
      <c r="I43" s="52">
        <v>0</v>
      </c>
      <c r="J43" s="53" t="s">
        <v>16</v>
      </c>
    </row>
    <row r="44" spans="1:10" s="32" customFormat="1" ht="45" x14ac:dyDescent="0.25">
      <c r="A44" s="65">
        <v>401037272</v>
      </c>
      <c r="B44" s="49" t="s">
        <v>22</v>
      </c>
      <c r="C44" s="54" t="s">
        <v>91</v>
      </c>
      <c r="D44" s="59" t="s">
        <v>92</v>
      </c>
      <c r="E44" s="60">
        <v>45352</v>
      </c>
      <c r="F44" s="60">
        <f>+E44+20</f>
        <v>45372</v>
      </c>
      <c r="G44" s="61">
        <v>626.4</v>
      </c>
      <c r="H44" s="61">
        <f t="shared" si="1"/>
        <v>626.4</v>
      </c>
      <c r="I44" s="52">
        <v>0</v>
      </c>
      <c r="J44" s="53" t="s">
        <v>16</v>
      </c>
    </row>
    <row r="45" spans="1:10" s="32" customFormat="1" ht="45" x14ac:dyDescent="0.25">
      <c r="A45" s="48" t="s">
        <v>60</v>
      </c>
      <c r="B45" s="49" t="s">
        <v>61</v>
      </c>
      <c r="C45" s="54" t="s">
        <v>93</v>
      </c>
      <c r="D45" s="55" t="s">
        <v>94</v>
      </c>
      <c r="E45" s="60">
        <v>45355</v>
      </c>
      <c r="F45" s="60">
        <f t="shared" ref="F45:F46" si="3">+E45+30</f>
        <v>45385</v>
      </c>
      <c r="G45" s="63">
        <v>78355.220400000006</v>
      </c>
      <c r="H45" s="51">
        <f t="shared" si="1"/>
        <v>78355.220400000006</v>
      </c>
      <c r="I45" s="52">
        <v>0</v>
      </c>
      <c r="J45" s="53" t="s">
        <v>16</v>
      </c>
    </row>
    <row r="46" spans="1:10" s="32" customFormat="1" ht="45" x14ac:dyDescent="0.25">
      <c r="A46" s="66" t="s">
        <v>60</v>
      </c>
      <c r="B46" s="49" t="s">
        <v>61</v>
      </c>
      <c r="C46" s="67" t="s">
        <v>95</v>
      </c>
      <c r="D46" s="40" t="s">
        <v>96</v>
      </c>
      <c r="E46" s="60">
        <v>45355</v>
      </c>
      <c r="F46" s="60">
        <f t="shared" si="3"/>
        <v>45385</v>
      </c>
      <c r="G46" s="63">
        <v>107422.39790000001</v>
      </c>
      <c r="H46" s="51">
        <f t="shared" si="1"/>
        <v>107422.39790000001</v>
      </c>
      <c r="I46" s="52">
        <v>0</v>
      </c>
      <c r="J46" s="53" t="s">
        <v>16</v>
      </c>
    </row>
    <row r="47" spans="1:10" s="32" customFormat="1" ht="45" x14ac:dyDescent="0.25">
      <c r="A47" s="68" t="s">
        <v>20</v>
      </c>
      <c r="B47" s="69" t="s">
        <v>21</v>
      </c>
      <c r="C47" s="90" t="s">
        <v>97</v>
      </c>
      <c r="D47" s="70" t="s">
        <v>98</v>
      </c>
      <c r="E47" s="71">
        <v>45355</v>
      </c>
      <c r="F47" s="71">
        <f>+E47+30</f>
        <v>45385</v>
      </c>
      <c r="G47" s="72">
        <v>51957.4</v>
      </c>
      <c r="H47" s="72">
        <f t="shared" si="1"/>
        <v>51957.4</v>
      </c>
      <c r="I47" s="73">
        <v>0</v>
      </c>
      <c r="J47" s="74" t="s">
        <v>16</v>
      </c>
    </row>
    <row r="48" spans="1:10" s="32" customFormat="1" ht="45" x14ac:dyDescent="0.25">
      <c r="A48" s="75">
        <v>101069912</v>
      </c>
      <c r="B48" s="50" t="s">
        <v>99</v>
      </c>
      <c r="C48" s="76" t="s">
        <v>117</v>
      </c>
      <c r="D48" s="91" t="s">
        <v>100</v>
      </c>
      <c r="E48" s="77">
        <v>45231</v>
      </c>
      <c r="F48" s="77">
        <v>45261</v>
      </c>
      <c r="G48" s="42">
        <v>472075.8</v>
      </c>
      <c r="H48" s="42">
        <v>472075.8</v>
      </c>
      <c r="I48" s="43">
        <v>0</v>
      </c>
      <c r="J48" s="44" t="s">
        <v>16</v>
      </c>
    </row>
    <row r="49" spans="1:10" s="32" customFormat="1" ht="45" x14ac:dyDescent="0.25">
      <c r="A49" s="75">
        <v>101069912</v>
      </c>
      <c r="B49" s="50" t="s">
        <v>99</v>
      </c>
      <c r="C49" s="76" t="s">
        <v>118</v>
      </c>
      <c r="D49" s="91" t="s">
        <v>101</v>
      </c>
      <c r="E49" s="77">
        <v>45261</v>
      </c>
      <c r="F49" s="77">
        <v>45292</v>
      </c>
      <c r="G49" s="42">
        <v>468247.39</v>
      </c>
      <c r="H49" s="42">
        <v>468247.39</v>
      </c>
      <c r="I49" s="43">
        <v>0</v>
      </c>
      <c r="J49" s="44" t="s">
        <v>16</v>
      </c>
    </row>
    <row r="50" spans="1:10" s="32" customFormat="1" ht="45" x14ac:dyDescent="0.25">
      <c r="A50" s="75">
        <v>101069912</v>
      </c>
      <c r="B50" s="50" t="s">
        <v>99</v>
      </c>
      <c r="C50" s="76" t="s">
        <v>119</v>
      </c>
      <c r="D50" s="91" t="s">
        <v>102</v>
      </c>
      <c r="E50" s="77">
        <v>45292</v>
      </c>
      <c r="F50" s="77">
        <v>45323</v>
      </c>
      <c r="G50" s="42">
        <v>461411.96</v>
      </c>
      <c r="H50" s="42">
        <v>461411.96</v>
      </c>
      <c r="I50" s="43">
        <v>0</v>
      </c>
      <c r="J50" s="44" t="s">
        <v>16</v>
      </c>
    </row>
    <row r="51" spans="1:10" s="32" customFormat="1" ht="60.75" thickBot="1" x14ac:dyDescent="0.3">
      <c r="A51" s="78">
        <v>101069912</v>
      </c>
      <c r="B51" s="79" t="s">
        <v>99</v>
      </c>
      <c r="C51" s="80" t="s">
        <v>120</v>
      </c>
      <c r="D51" s="92" t="s">
        <v>103</v>
      </c>
      <c r="E51" s="81">
        <v>45323</v>
      </c>
      <c r="F51" s="81">
        <v>45352</v>
      </c>
      <c r="G51" s="82">
        <v>468878.34</v>
      </c>
      <c r="H51" s="82">
        <v>468878.34</v>
      </c>
      <c r="I51" s="83">
        <v>0</v>
      </c>
      <c r="J51" s="84" t="s">
        <v>16</v>
      </c>
    </row>
    <row r="52" spans="1:10" ht="24" customHeight="1" x14ac:dyDescent="0.25">
      <c r="B52" s="19"/>
      <c r="C52" s="24"/>
      <c r="D52" s="20"/>
      <c r="E52" s="14"/>
      <c r="F52" s="21"/>
      <c r="G52" s="15"/>
      <c r="H52" s="15"/>
      <c r="I52" s="16"/>
      <c r="J52" s="17"/>
    </row>
    <row r="53" spans="1:10" ht="24" customHeight="1" x14ac:dyDescent="0.25">
      <c r="A53" s="26"/>
      <c r="B53" s="19"/>
      <c r="C53" s="24"/>
      <c r="D53" s="20"/>
      <c r="E53" s="14"/>
      <c r="F53" s="21"/>
      <c r="G53" s="15"/>
      <c r="H53" s="15"/>
      <c r="I53" s="16"/>
      <c r="J53" s="17"/>
    </row>
    <row r="54" spans="1:10" ht="24" customHeight="1" x14ac:dyDescent="0.25">
      <c r="A54" s="18"/>
      <c r="B54" s="19"/>
      <c r="C54" s="24"/>
      <c r="D54" s="20"/>
      <c r="E54" s="14"/>
      <c r="F54" s="21"/>
      <c r="G54" s="15"/>
      <c r="H54" s="15"/>
      <c r="I54" s="16"/>
      <c r="J54" s="17"/>
    </row>
    <row r="55" spans="1:10" ht="24" customHeight="1" x14ac:dyDescent="0.25">
      <c r="A55" s="18"/>
      <c r="B55" s="29" t="s">
        <v>10</v>
      </c>
      <c r="C55" s="29"/>
      <c r="D55" s="13"/>
      <c r="E55" s="30" t="s">
        <v>11</v>
      </c>
      <c r="F55" s="30"/>
      <c r="G55" s="30"/>
      <c r="J55" s="6"/>
    </row>
    <row r="56" spans="1:10" ht="24" customHeight="1" x14ac:dyDescent="0.25">
      <c r="A56" s="12" t="s">
        <v>9</v>
      </c>
      <c r="B56" s="29" t="s">
        <v>12</v>
      </c>
      <c r="C56" s="29"/>
      <c r="D56" s="13"/>
      <c r="E56" s="31" t="s">
        <v>13</v>
      </c>
      <c r="F56" s="31"/>
      <c r="G56" s="31"/>
      <c r="J56" s="6"/>
    </row>
  </sheetData>
  <mergeCells count="6">
    <mergeCell ref="A10:J10"/>
    <mergeCell ref="A11:J11"/>
    <mergeCell ref="B55:C55"/>
    <mergeCell ref="E55:G55"/>
    <mergeCell ref="B56:C56"/>
    <mergeCell ref="E56:G56"/>
  </mergeCells>
  <phoneticPr fontId="3" type="noConversion"/>
  <printOptions horizontalCentered="1"/>
  <pageMargins left="0.23622047244094491" right="0.19685039370078741" top="0.35433070866141736" bottom="0.15748031496062992" header="0.31496062992125984" footer="0.11811023622047245"/>
  <pageSetup scale="63" fitToHeight="0" orientation="landscape" r:id="rId1"/>
  <rowBreaks count="2" manualBreakCount="2">
    <brk id="22" max="9" man="1"/>
    <brk id="36" max="9" man="1"/>
  </rowBreaks>
  <ignoredErrors>
    <ignoredError sqref="A29:A5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2024</vt:lpstr>
      <vt:lpstr>'MARZO 2024'!Área_de_impresión</vt:lpstr>
      <vt:lpstr>'MARZO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Mirian Rocio Jaime German</cp:lastModifiedBy>
  <cp:lastPrinted>2024-04-09T16:35:45Z</cp:lastPrinted>
  <dcterms:created xsi:type="dcterms:W3CDTF">2021-10-08T12:23:05Z</dcterms:created>
  <dcterms:modified xsi:type="dcterms:W3CDTF">2024-04-09T16:36:59Z</dcterms:modified>
</cp:coreProperties>
</file>