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6 Junio/"/>
    </mc:Choice>
  </mc:AlternateContent>
  <xr:revisionPtr revIDLastSave="664" documentId="13_ncr:1_{03526257-498E-4AF9-B64D-3D071B7197A6}" xr6:coauthVersionLast="47" xr6:coauthVersionMax="47" xr10:uidLastSave="{12E18262-9AC2-4388-8E1E-D165E90C0516}"/>
  <bookViews>
    <workbookView xWindow="-120" yWindow="-120" windowWidth="29040" windowHeight="15840" xr2:uid="{695CBDA3-5A03-40A6-B8A7-C4AF6219D014}"/>
  </bookViews>
  <sheets>
    <sheet name="JUNIO 2023" sheetId="1" r:id="rId1"/>
  </sheets>
  <definedNames>
    <definedName name="_xlnm.Print_Area" localSheetId="0">'JUNIO 2023'!$A$1:$J$69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F63" i="1"/>
  <c r="H62" i="1"/>
  <c r="F62" i="1"/>
  <c r="H61" i="1"/>
  <c r="H60" i="1"/>
  <c r="H59" i="1"/>
  <c r="H58" i="1"/>
  <c r="H57" i="1"/>
  <c r="F57" i="1"/>
  <c r="H56" i="1"/>
  <c r="F56" i="1"/>
  <c r="H55" i="1"/>
  <c r="F55" i="1"/>
  <c r="H54" i="1"/>
  <c r="F54" i="1"/>
  <c r="H53" i="1"/>
  <c r="F53" i="1"/>
  <c r="H52" i="1"/>
  <c r="H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H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</calcChain>
</file>

<file path=xl/sharedStrings.xml><?xml version="1.0" encoding="utf-8"?>
<sst xmlns="http://schemas.openxmlformats.org/spreadsheetml/2006/main" count="242" uniqueCount="141">
  <si>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</si>
  <si>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</si>
  <si>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</si>
  <si>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</si>
  <si>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</si>
  <si>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</si>
  <si>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</si>
  <si>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</si>
  <si>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</si>
  <si>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</si>
  <si>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</si>
  <si>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</si>
  <si>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</si>
  <si>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</si>
  <si>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</si>
  <si>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</si>
  <si>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MAPFRE BHD COMPAÑÍA DE SEGUROS, S.A.</t>
  </si>
  <si>
    <t>CONSEJO NACIONAL DE LA SEGURIDAD SOCIAL</t>
  </si>
  <si>
    <t>UNIPAGO, SA</t>
  </si>
  <si>
    <t>401500256</t>
  </si>
  <si>
    <t>INSTITUTO POSTAL DOMINICANO</t>
  </si>
  <si>
    <t>CONSULTORES DE DATOS DEL CARIBE, SRL.</t>
  </si>
  <si>
    <t>B1500001379</t>
  </si>
  <si>
    <t>RELACION ESTADO DE CUENTA SUPLIDORES JUNIO 2023</t>
  </si>
  <si>
    <t>AUTO VIDRIOS LINCOLN, SRL</t>
  </si>
  <si>
    <t>ADQUISICIÓN E INSTALACIÓN DE CRISTAL TRASERO PARA EL AUTOBÚS NISSAN TOUTISTAR DEL INABIMA.</t>
  </si>
  <si>
    <t>B1500001301</t>
  </si>
  <si>
    <t>ISI GABRIEL MARTINEZ FRIAS</t>
  </si>
  <si>
    <t>SERVICIOS DE ALGUACIL, (3) ACTOS DE NOTIFICACIÓN DIVERSOS</t>
  </si>
  <si>
    <t>B1500000167</t>
  </si>
  <si>
    <t>101056304</t>
  </si>
  <si>
    <t>TOMAS GOMEZ CHECO, SRL</t>
  </si>
  <si>
    <t>CONTRATACIÓN DE EMPRESA PARA EL SERVICIO DE LAVADO DE LOS VEHÍCULOS DEL INABIMA, POR UN PERIODO DE SEIS (6) MESES</t>
  </si>
  <si>
    <t>B1500010593</t>
  </si>
  <si>
    <t>B1500010623</t>
  </si>
  <si>
    <t>131848087</t>
  </si>
  <si>
    <t>GRUPO RETMOX, SRL</t>
  </si>
  <si>
    <t>CONTRATACIÓN DE SERVICIOS DE FUMIGACIÓN POR UN PERIODO DE DOCE (12) MESES PARA LA SEDE CENTRAL Y CENTROS DE SERVICIOS DEL INABIMA</t>
  </si>
  <si>
    <t>B1500000463</t>
  </si>
  <si>
    <t>131752977</t>
  </si>
  <si>
    <t>SOLUCIONES MEJAP, SRL</t>
  </si>
  <si>
    <t>ADQUISICIÓN DE CILINDRO DE GAS (GLP) PARA SEDE CENTRAL DEL INABIMA</t>
  </si>
  <si>
    <t>B1500000104</t>
  </si>
  <si>
    <t>132780884</t>
  </si>
  <si>
    <t>VIMONT MULTISERVICE, SRL</t>
  </si>
  <si>
    <t>ADQUISICIÓN DE PAPELERÍA IMPRESA PARA USO DE OAI Y CENTROS DE SERVICIOS PLAN ODONTOLÓGICOS DEL INABIMA</t>
  </si>
  <si>
    <t>B1500000001</t>
  </si>
  <si>
    <t>SONIA MARGARITA SANCHEZ</t>
  </si>
  <si>
    <t>NOTARIZACIÓN DE (37) ACTOS BAJO FIRMA PRIVADA</t>
  </si>
  <si>
    <t>B1500000308</t>
  </si>
  <si>
    <t>131569234</t>
  </si>
  <si>
    <t>FUMISMART, SRL</t>
  </si>
  <si>
    <t>CONTRATACIÓN DE SERVICIOS DE FUMIGACIÓN POR UN PERIODO DE DOCE (12) MESES PARA LA SEDE CENTRAL Y DEPENDENCIAS DEL INABIMA</t>
  </si>
  <si>
    <t>B1500000139</t>
  </si>
  <si>
    <t>PROCESAMIENTO DE DATOS DEL SISTEMA DE LA SEGURIDAD SOCIAL A PROFESORES PENSIONADOS Y JUBILADOS DEL INABIMA CORRESPONDIENTE AL MES DE MAYO DEL 2023</t>
  </si>
  <si>
    <t>B1500000720</t>
  </si>
  <si>
    <t>MINDEZA TRADING, SRL</t>
  </si>
  <si>
    <t>ADQUISICIÓN DE ARTÍCULOS CON MOTIVO DEL DÍA DEL TRABAJADOR Y OTRAS ACTIVIDADES DEL INABIMA, 2DO. TRIMESTRE</t>
  </si>
  <si>
    <t>B1500000069</t>
  </si>
  <si>
    <t>GL PROMOCIONES, SRL</t>
  </si>
  <si>
    <t>B1500001690</t>
  </si>
  <si>
    <t>REPORTE DE CONSULTAS REALIZADAS AL BURO DE CRÉDITO A PROFESORES JUBILADOS Y PENSIONADOS POR EL INABIMA</t>
  </si>
  <si>
    <t>B1500001400</t>
  </si>
  <si>
    <t>401007541</t>
  </si>
  <si>
    <t>JUNTA CENTRAL ELECTORAL</t>
  </si>
  <si>
    <t>ACUERDO DE SERVICIOS PRESTADOS POR CONSULTA AVANZADA DEL MAESTRO DE CEDULADOS DE LA JUNTA CENTRAL ELECTORAL, CORRESPONDIENTE A LOS MESES DE MAYO Y JUNIO DEL 2023</t>
  </si>
  <si>
    <t xml:space="preserve">B1500001366 </t>
  </si>
  <si>
    <t>SERVICIO DE EVALUACIÓN Y CALIFICACIÓN GRADO DISCAPACIDAD CMR Y CMN CORRESPONDIENTES AL MES DE MAYO 2023</t>
  </si>
  <si>
    <t>B1500000202</t>
  </si>
  <si>
    <t>SERVICIOS DE ENVÍOS DOMICILIARIOS AL INTERIOR Y DENTRO DE LA CIUDAD DURANTE EL MES DE MAYO DEL 2023</t>
  </si>
  <si>
    <t>B1500002032</t>
  </si>
  <si>
    <t xml:space="preserve"> B1500000969</t>
  </si>
  <si>
    <t>PAGO FACTURA NO. B1500000969 D/F 01/06/2023 DE LA POLIZA NO. 6448130000205 CORRESPONDIENTE DESDE EL 01 DE MAYO 2023 AL 01 DE JUNIO 2023.</t>
  </si>
  <si>
    <t>MILBURN BUSINESS, S.R.L.</t>
  </si>
  <si>
    <t xml:space="preserve">ALQUILER DE LOCAL EN CENTRO DE SERVICIOS HIGUEY Y LA ALTAGRACIA CORRESPONDIENTE AL PERIODO DEL 01/03/2023 AL 01/05/2023. </t>
  </si>
  <si>
    <t>B1500000074</t>
  </si>
  <si>
    <t>EDENORTE DOMINICANA, S. A.</t>
  </si>
  <si>
    <t>SERVICIOS DE ENERGIA ELECTRICA DEL CENTRO DE SERVICIOS - INABIMA LA VEGA, JARABACOA, SANTIAGO, SAN FRANCISCO DE MACORIS Y MOCA, CORRESPONDIENTE AL MES DE ABRIL 2023.</t>
  </si>
  <si>
    <t>B1500356527</t>
  </si>
  <si>
    <t>B1500352964</t>
  </si>
  <si>
    <t>B1500356557</t>
  </si>
  <si>
    <t>B1500355819</t>
  </si>
  <si>
    <t>B1500353001</t>
  </si>
  <si>
    <t>B1500356669</t>
  </si>
  <si>
    <t xml:space="preserve">INNOVA 4D DOMINICANA, SRL     </t>
  </si>
  <si>
    <t>CONTRATACION DE SERVICIOS, ELABORACION Y DISEÑO DE APARATOS INTRAORALES (PORCELANA), PARA EL PLAN ODONTOLOGICO DEL INABIMA</t>
  </si>
  <si>
    <t>B1500000057</t>
  </si>
  <si>
    <t>CONTRATACION DE SERVICIOS, ELABORACION Y DISEÑO DE APARATOS INTRAORALES (REMOVIBLES), PARA EL PLAN ODONTOLOGICO DEL INABIMA</t>
  </si>
  <si>
    <t>B1500000056</t>
  </si>
  <si>
    <t>B1500000061</t>
  </si>
  <si>
    <t>401007452</t>
  </si>
  <si>
    <t>INAPA</t>
  </si>
  <si>
    <t>SUMINISTRO DE AGUA POTABLE INABIMA - SAN CRISTOBAL, CORRESPONDIENTE AL MES DE MAYO 2023.</t>
  </si>
  <si>
    <t>B1500298180</t>
  </si>
  <si>
    <t>101618787</t>
  </si>
  <si>
    <t>ALTICE DOMINICANA,  S.A.</t>
  </si>
  <si>
    <t xml:space="preserve">RENTA DE SERVICIOS TELEFONICOS Y OTROS CARGOS Y CREDITOS DE LA SEDE CENTRAL INABIMA Y CENTROS DE SERVICIOS, CORRESPONDIENTES AL MES DE MAYO 2023. </t>
  </si>
  <si>
    <t xml:space="preserve"> B1500050600</t>
  </si>
  <si>
    <t xml:space="preserve"> B1500050611</t>
  </si>
  <si>
    <t>130813442</t>
  </si>
  <si>
    <t>RESIDUOS CLASIFICADOS DIVERSOS RESICLA, SRL</t>
  </si>
  <si>
    <t>CONTRATACION DE EMPRESA PARA LA GESTION DE RESIDUOS BIOMEDICOS E INSUMOS ODONTOLOGICOS VENCIDOS DEL PLAN ODONTOLOGICO DEL INABIMA</t>
  </si>
  <si>
    <t>B1500000324</t>
  </si>
  <si>
    <t>B1500000327</t>
  </si>
  <si>
    <t>B1500000329</t>
  </si>
  <si>
    <t>B1500000333</t>
  </si>
  <si>
    <t>B1500000341</t>
  </si>
  <si>
    <t>B1500000346</t>
  </si>
  <si>
    <t>RENTA DE SERVICIO DE TELECOMUNICACION DE LA SEDE CENTRAL INABIMA, CORRESPONDIENTE AL MES MAYO 2023. SEGUN ANEXOS.</t>
  </si>
  <si>
    <t xml:space="preserve"> B1500051218</t>
  </si>
  <si>
    <t>RENTA DE SERVICIO DE TELECOMUNICACION DE LA SEDE CENTRAL INABIMA, CORRESPONDIENTE AL MES ABRIL 2023. SEGUN ANEXOS.</t>
  </si>
  <si>
    <t xml:space="preserve"> B1500050407</t>
  </si>
  <si>
    <t>130342873</t>
  </si>
  <si>
    <t>YOU COLOR, SRL</t>
  </si>
  <si>
    <t>ADQUISICION DE PAPELERIA IMPRESA PARA USO DE LA OAI Y CENTROS DE SERVICIOS PLAN ODONTOLOGICO DEL INABIMA</t>
  </si>
  <si>
    <t>B1500000386</t>
  </si>
  <si>
    <t>101820217</t>
  </si>
  <si>
    <t>EDEESTE</t>
  </si>
  <si>
    <t>SERVICIOS DE ENERGIA ELECTRICA DEL CENTRO DE SERVICIOS - INABIMA HIGUEY, CORRESPONDIENTE AL MES DE MAYO 2023</t>
  </si>
  <si>
    <t>B1500270982</t>
  </si>
  <si>
    <t>SERVICIOS DE ENERGIA ELECTRICA DEL CENTRO DE SERVICIOS - INABIMA EL SEIBO, CORRESPONDIENTE AL MES DE MAYO 2023</t>
  </si>
  <si>
    <t>B1500271217</t>
  </si>
  <si>
    <t>SERVICIOS DE ENERGIA ELECTRICA DEL CENTRO DE SERVICIOS - INABIMA DISTRITO NACIONAL, CORRESPONDIENTE AL MES DE MAYO 2023</t>
  </si>
  <si>
    <t>B1500269380</t>
  </si>
  <si>
    <t>130378657</t>
  </si>
  <si>
    <t>CAPELLAN DENTAL, S.R.L.</t>
  </si>
  <si>
    <t>SALDO POR ADQUISICION DE INSTRUMENTOS, MATERIALES, MOBILIARIOS Y EQUIPOS ODONTOLOGICOS PARA EL PLAN ODONTOLOGICO DEL INABIMA, ABONO REALIZADO MEDIANTE LIBRAMIENTO NO. 600 D/F 23/06/2023.</t>
  </si>
  <si>
    <t>B1500001535</t>
  </si>
  <si>
    <t>CAASD</t>
  </si>
  <si>
    <t xml:space="preserve">CONSUMO DE AGUA POTABLE EN EL CENTRO DE SERVICIOS - SEDE CENTRAL Y CENTRO DE SERVICIOS GAZCUE INABIMA, CORRESPONDIENTE A LOS MESES DE MAYO Y JUNIO 2023. </t>
  </si>
  <si>
    <t>B1500117431</t>
  </si>
  <si>
    <t>B1500119001</t>
  </si>
  <si>
    <t>B1500117873</t>
  </si>
  <si>
    <t>B1500119418</t>
  </si>
  <si>
    <t>CORAAVEGA</t>
  </si>
  <si>
    <t xml:space="preserve">SERVICIOS DE AGUA POTABLE DEL CENTRO DE SERVICIOS DE LA VEGA, CORRESPONDIENTE AL MES DE JUNIO 2023. </t>
  </si>
  <si>
    <t>B1500010590</t>
  </si>
  <si>
    <t>102316775</t>
  </si>
  <si>
    <t>NEGOCIADO INFANTE, S.R.L.</t>
  </si>
  <si>
    <t xml:space="preserve">ALQUILER Y MANTENIMIENTO LOCAL 204 CENTRO DE SERVICIOS INABIMA - SANTIAGO, CORRESPONDIENTE DESDE EL 30 DE MAYO 2023 AL 30 DE JUNIO 2023.
</t>
  </si>
  <si>
    <t>B1500000177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</si>
</sst>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sz val="10"/>
      <color rgb="FF08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rgb="FF212529"/>
      <name val="Times New Roman"/>
      <family val="1"/>
    </font>
    <font>
      <sz val="11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10" fillId="0" borderId="0" xfId="0" applyFont="1"/>
    <xf numFmtId="49" fontId="9" fillId="0" borderId="0" xfId="0" applyNumberFormat="1" applyFont="1"/>
    <xf numFmtId="43" fontId="0" fillId="0" borderId="0" xfId="2" applyFont="1"/>
    <xf numFmtId="43" fontId="3" fillId="0" borderId="0" xfId="2" applyFont="1" applyAlignment="1">
      <alignment horizontal="center"/>
    </xf>
    <xf numFmtId="43" fontId="9" fillId="0" borderId="0" xfId="2" applyFont="1"/>
    <xf numFmtId="43" fontId="0" fillId="0" borderId="0" xfId="2" applyFont="1" applyFill="1" applyBorder="1" applyAlignment="1">
      <alignment vertical="center" wrapText="1"/>
    </xf>
    <xf numFmtId="0" fontId="3" fillId="3" borderId="3" xfId="3" applyFont="1" applyBorder="1" applyAlignment="1">
      <alignment horizontal="center" vertical="center" wrapText="1"/>
    </xf>
    <xf numFmtId="0" fontId="3" fillId="3" borderId="4" xfId="3" applyFont="1" applyBorder="1" applyAlignment="1">
      <alignment horizontal="center" vertical="center" wrapText="1"/>
    </xf>
    <xf numFmtId="43" fontId="3" fillId="3" borderId="4" xfId="2" applyFont="1" applyFill="1" applyBorder="1" applyAlignment="1">
      <alignment horizontal="center" vertical="center" wrapText="1"/>
    </xf>
    <xf numFmtId="0" fontId="3" fillId="3" borderId="5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14" fontId="14" fillId="4" borderId="7" xfId="1" applyNumberFormat="1" applyFont="1" applyFill="1" applyBorder="1" applyAlignment="1">
      <alignment horizontal="center" vertical="center" wrapText="1"/>
    </xf>
    <xf numFmtId="14" fontId="14" fillId="0" borderId="7" xfId="1" applyNumberFormat="1" applyFont="1" applyFill="1" applyBorder="1" applyAlignment="1">
      <alignment horizontal="center" vertical="center" wrapText="1"/>
    </xf>
    <xf numFmtId="2" fontId="14" fillId="0" borderId="7" xfId="2" applyNumberFormat="1" applyFont="1" applyFill="1" applyBorder="1" applyAlignment="1">
      <alignment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14" fontId="14" fillId="4" borderId="2" xfId="1" applyNumberFormat="1" applyFont="1" applyFill="1" applyBorder="1" applyAlignment="1">
      <alignment horizontal="center" vertical="center" wrapText="1"/>
    </xf>
    <xf numFmtId="14" fontId="14" fillId="0" borderId="2" xfId="1" applyNumberFormat="1" applyFont="1" applyFill="1" applyBorder="1" applyAlignment="1">
      <alignment horizontal="center" vertical="center" wrapText="1"/>
    </xf>
    <xf numFmtId="2" fontId="14" fillId="0" borderId="2" xfId="2" applyNumberFormat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6" fillId="0" borderId="0" xfId="0" applyFont="1"/>
    <xf numFmtId="49" fontId="17" fillId="0" borderId="0" xfId="0" applyNumberFormat="1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14" fontId="14" fillId="0" borderId="0" xfId="0" applyNumberFormat="1" applyFont="1" applyAlignment="1">
      <alignment horizontal="center"/>
    </xf>
    <xf numFmtId="43" fontId="17" fillId="0" borderId="0" xfId="2" applyFont="1"/>
    <xf numFmtId="43" fontId="14" fillId="0" borderId="0" xfId="2" applyFont="1"/>
    <xf numFmtId="43" fontId="14" fillId="0" borderId="0" xfId="2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0" applyFont="1"/>
    <xf numFmtId="0" fontId="12" fillId="4" borderId="13" xfId="0" applyFont="1" applyFill="1" applyBorder="1" applyAlignment="1">
      <alignment horizontal="center" vertical="center" wrapText="1"/>
    </xf>
    <xf numFmtId="14" fontId="14" fillId="4" borderId="13" xfId="1" applyNumberFormat="1" applyFont="1" applyFill="1" applyBorder="1" applyAlignment="1">
      <alignment horizontal="center" vertical="center" wrapText="1"/>
    </xf>
    <xf numFmtId="14" fontId="14" fillId="0" borderId="13" xfId="1" applyNumberFormat="1" applyFont="1" applyFill="1" applyBorder="1" applyAlignment="1">
      <alignment horizontal="center" vertical="center" wrapText="1"/>
    </xf>
    <xf numFmtId="2" fontId="14" fillId="0" borderId="13" xfId="2" applyNumberFormat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49" fontId="12" fillId="0" borderId="6" xfId="4" applyNumberFormat="1" applyFont="1" applyBorder="1" applyAlignment="1">
      <alignment horizontal="center" vertical="center" wrapText="1"/>
    </xf>
    <xf numFmtId="49" fontId="11" fillId="0" borderId="7" xfId="20" applyNumberFormat="1" applyFont="1" applyBorder="1" applyAlignment="1">
      <alignment vertical="center" wrapText="1"/>
    </xf>
    <xf numFmtId="0" fontId="13" fillId="0" borderId="7" xfId="4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49" fontId="12" fillId="0" borderId="9" xfId="4" applyNumberFormat="1" applyFont="1" applyBorder="1" applyAlignment="1">
      <alignment horizontal="center" vertical="center" wrapText="1"/>
    </xf>
    <xf numFmtId="49" fontId="11" fillId="0" borderId="2" xfId="21" applyNumberFormat="1" applyFont="1" applyBorder="1" applyAlignment="1">
      <alignment vertical="center" wrapText="1"/>
    </xf>
    <xf numFmtId="0" fontId="15" fillId="0" borderId="2" xfId="4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49" fontId="11" fillId="0" borderId="2" xfId="22" applyNumberFormat="1" applyFont="1" applyBorder="1" applyAlignment="1">
      <alignment vertical="center" wrapText="1"/>
    </xf>
    <xf numFmtId="0" fontId="13" fillId="0" borderId="2" xfId="4" applyFont="1" applyBorder="1" applyAlignment="1">
      <alignment vertical="center" wrapText="1"/>
    </xf>
    <xf numFmtId="49" fontId="14" fillId="0" borderId="9" xfId="4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0" fontId="15" fillId="0" borderId="11" xfId="4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12" fillId="0" borderId="12" xfId="4" applyNumberFormat="1" applyFont="1" applyBorder="1" applyAlignment="1">
      <alignment horizontal="center" vertical="center" wrapText="1"/>
    </xf>
    <xf numFmtId="49" fontId="11" fillId="0" borderId="13" xfId="22" applyNumberFormat="1" applyFont="1" applyBorder="1" applyAlignment="1">
      <alignment vertical="center" wrapText="1"/>
    </xf>
    <xf numFmtId="0" fontId="15" fillId="0" borderId="13" xfId="4" applyFont="1" applyBorder="1" applyAlignment="1">
      <alignment vertical="center" wrapText="1"/>
    </xf>
    <xf numFmtId="164" fontId="11" fillId="0" borderId="13" xfId="0" applyNumberFormat="1" applyFont="1" applyBorder="1" applyAlignment="1">
      <alignment vertical="center" wrapText="1"/>
    </xf>
  </cellXfs>
  <cellStyles count="23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3143251</xdr:colOff>
      <xdr:row>0</xdr:row>
      <xdr:rowOff>101600</xdr:rowOff>
    </xdr:from>
    <xdr:to>
      <xdr:col>4</xdr:col>
      <xdr:colOff>85726</xdr:colOff>
      <xdr:row>8</xdr:row>
      <xdr:rowOff>136194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6223001" y="292100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L69"/>
  <sheetViews>
    <sheetView showGridLines="0" tabSelected="1" topLeftCell="A57" zoomScaleNormal="100" workbookViewId="0">
      <selection activeCell="C66" sqref="C66"/>
    </sheetView>
  </sheetViews>
  <sheetFormatPr baseColWidth="10" defaultColWidth="20.7109375" defaultRowHeight="15" x14ac:dyDescent="0.25"/>
  <cols>
    <col min="1" max="1" width="13.28515625" style="17" customWidth="1"/>
    <col min="2" max="2" width="31" customWidth="1"/>
    <col min="3" max="3" width="68.42578125" style="17" customWidth="1"/>
    <col min="4" max="4" width="17.42578125" style="17" customWidth="1"/>
    <col min="5" max="5" width="14.42578125" style="17" bestFit="1" customWidth="1"/>
    <col min="6" max="6" width="16" style="17" customWidth="1"/>
    <col min="7" max="7" width="13.42578125" style="9" customWidth="1"/>
    <col min="8" max="8" width="14.28515625" style="9" customWidth="1"/>
    <col min="9" max="9" width="12.7109375" style="9" customWidth="1"/>
    <col min="10" max="10" width="20.7109375" style="17"/>
  </cols>
  <sheetData>
    <row r="10" spans="1:12" x14ac:dyDescent="0.25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2" ht="15.75" thickBot="1" x14ac:dyDescent="0.3">
      <c r="A12" s="3"/>
      <c r="B12" s="3"/>
      <c r="C12" s="3"/>
      <c r="D12" s="3"/>
      <c r="E12" s="3"/>
      <c r="F12" s="3"/>
      <c r="H12" s="10"/>
      <c r="I12" s="10"/>
      <c r="J12" s="3"/>
      <c r="L12" s="4"/>
    </row>
    <row r="13" spans="1:12" s="1" customFormat="1" ht="45" customHeight="1" thickBot="1" x14ac:dyDescent="0.3">
      <c r="A13" s="13" t="s">
        <v>4</v>
      </c>
      <c r="B13" s="14" t="s">
        <v>0</v>
      </c>
      <c r="C13" s="14" t="s">
        <v>9</v>
      </c>
      <c r="D13" s="14" t="s">
        <v>8</v>
      </c>
      <c r="E13" s="14" t="s">
        <v>1</v>
      </c>
      <c r="F13" s="14" t="s">
        <v>6</v>
      </c>
      <c r="G13" s="15" t="s">
        <v>15</v>
      </c>
      <c r="H13" s="15" t="s">
        <v>7</v>
      </c>
      <c r="I13" s="15" t="s">
        <v>2</v>
      </c>
      <c r="J13" s="16" t="s">
        <v>3</v>
      </c>
    </row>
    <row r="14" spans="1:12" s="29" customFormat="1" ht="25.5" x14ac:dyDescent="0.25">
      <c r="A14" s="50">
        <v>130156751</v>
      </c>
      <c r="B14" s="51" t="s">
        <v>24</v>
      </c>
      <c r="C14" s="52" t="s">
        <v>25</v>
      </c>
      <c r="D14" s="24" t="s">
        <v>26</v>
      </c>
      <c r="E14" s="25">
        <v>45078</v>
      </c>
      <c r="F14" s="26">
        <v>45108</v>
      </c>
      <c r="G14" s="53">
        <v>18673.73</v>
      </c>
      <c r="H14" s="53">
        <v>18673.73</v>
      </c>
      <c r="I14" s="27">
        <v>0</v>
      </c>
      <c r="J14" s="28" t="s">
        <v>5</v>
      </c>
    </row>
    <row r="15" spans="1:12" s="29" customFormat="1" ht="22.5" customHeight="1" x14ac:dyDescent="0.25">
      <c r="A15" s="54"/>
      <c r="B15" s="55" t="s">
        <v>27</v>
      </c>
      <c r="C15" s="56" t="s">
        <v>28</v>
      </c>
      <c r="D15" s="30" t="s">
        <v>29</v>
      </c>
      <c r="E15" s="31">
        <v>45040</v>
      </c>
      <c r="F15" s="32">
        <v>45070</v>
      </c>
      <c r="G15" s="57">
        <v>6300</v>
      </c>
      <c r="H15" s="57">
        <v>6300</v>
      </c>
      <c r="I15" s="33">
        <v>0</v>
      </c>
      <c r="J15" s="34" t="s">
        <v>5</v>
      </c>
    </row>
    <row r="16" spans="1:12" s="29" customFormat="1" ht="29.25" customHeight="1" x14ac:dyDescent="0.25">
      <c r="A16" s="54" t="s">
        <v>30</v>
      </c>
      <c r="B16" s="58" t="s">
        <v>31</v>
      </c>
      <c r="C16" s="56" t="s">
        <v>32</v>
      </c>
      <c r="D16" s="30" t="s">
        <v>33</v>
      </c>
      <c r="E16" s="31">
        <v>45020</v>
      </c>
      <c r="F16" s="31">
        <v>45050</v>
      </c>
      <c r="G16" s="57">
        <v>11108.48</v>
      </c>
      <c r="H16" s="57">
        <v>11108.48</v>
      </c>
      <c r="I16" s="33">
        <v>0</v>
      </c>
      <c r="J16" s="34" t="s">
        <v>5</v>
      </c>
    </row>
    <row r="17" spans="1:10" s="29" customFormat="1" ht="33" customHeight="1" x14ac:dyDescent="0.25">
      <c r="A17" s="54" t="s">
        <v>30</v>
      </c>
      <c r="B17" s="58" t="s">
        <v>31</v>
      </c>
      <c r="C17" s="59" t="s">
        <v>32</v>
      </c>
      <c r="D17" s="30" t="s">
        <v>34</v>
      </c>
      <c r="E17" s="31">
        <v>45050</v>
      </c>
      <c r="F17" s="31">
        <v>45081</v>
      </c>
      <c r="G17" s="57">
        <v>6416.09</v>
      </c>
      <c r="H17" s="57">
        <v>6416.09</v>
      </c>
      <c r="I17" s="33">
        <v>0</v>
      </c>
      <c r="J17" s="34" t="s">
        <v>5</v>
      </c>
    </row>
    <row r="18" spans="1:10" s="29" customFormat="1" ht="33" customHeight="1" x14ac:dyDescent="0.25">
      <c r="A18" s="60" t="s">
        <v>35</v>
      </c>
      <c r="B18" s="58" t="s">
        <v>36</v>
      </c>
      <c r="C18" s="59" t="s">
        <v>37</v>
      </c>
      <c r="D18" s="30" t="s">
        <v>38</v>
      </c>
      <c r="E18" s="31">
        <v>45068</v>
      </c>
      <c r="F18" s="32">
        <v>45099</v>
      </c>
      <c r="G18" s="57">
        <v>27120</v>
      </c>
      <c r="H18" s="57">
        <v>27120</v>
      </c>
      <c r="I18" s="33">
        <v>0</v>
      </c>
      <c r="J18" s="34" t="s">
        <v>5</v>
      </c>
    </row>
    <row r="19" spans="1:10" s="29" customFormat="1" ht="24" customHeight="1" x14ac:dyDescent="0.25">
      <c r="A19" s="54" t="s">
        <v>39</v>
      </c>
      <c r="B19" s="58" t="s">
        <v>40</v>
      </c>
      <c r="C19" s="56" t="s">
        <v>41</v>
      </c>
      <c r="D19" s="30" t="s">
        <v>42</v>
      </c>
      <c r="E19" s="31">
        <v>45044</v>
      </c>
      <c r="F19" s="32">
        <v>45074</v>
      </c>
      <c r="G19" s="57">
        <v>8199.24</v>
      </c>
      <c r="H19" s="57">
        <v>8199.24</v>
      </c>
      <c r="I19" s="33">
        <v>0</v>
      </c>
      <c r="J19" s="34" t="s">
        <v>5</v>
      </c>
    </row>
    <row r="20" spans="1:10" s="29" customFormat="1" ht="36" customHeight="1" x14ac:dyDescent="0.25">
      <c r="A20" s="54" t="s">
        <v>43</v>
      </c>
      <c r="B20" s="58" t="s">
        <v>44</v>
      </c>
      <c r="C20" s="56" t="s">
        <v>45</v>
      </c>
      <c r="D20" s="30" t="s">
        <v>46</v>
      </c>
      <c r="E20" s="31">
        <v>45040</v>
      </c>
      <c r="F20" s="32">
        <v>45070</v>
      </c>
      <c r="G20" s="57">
        <v>144176.70000000001</v>
      </c>
      <c r="H20" s="57">
        <v>144176.70000000001</v>
      </c>
      <c r="I20" s="33">
        <v>0</v>
      </c>
      <c r="J20" s="34" t="s">
        <v>5</v>
      </c>
    </row>
    <row r="21" spans="1:10" s="29" customFormat="1" ht="20.25" customHeight="1" x14ac:dyDescent="0.25">
      <c r="A21" s="54"/>
      <c r="B21" s="58" t="s">
        <v>47</v>
      </c>
      <c r="C21" s="56" t="s">
        <v>48</v>
      </c>
      <c r="D21" s="30" t="s">
        <v>49</v>
      </c>
      <c r="E21" s="31">
        <v>45029</v>
      </c>
      <c r="F21" s="32">
        <v>45059</v>
      </c>
      <c r="G21" s="57">
        <v>189473.61</v>
      </c>
      <c r="H21" s="57">
        <v>189473.61</v>
      </c>
      <c r="I21" s="33">
        <v>0</v>
      </c>
      <c r="J21" s="34" t="s">
        <v>5</v>
      </c>
    </row>
    <row r="22" spans="1:10" s="29" customFormat="1" ht="32.25" customHeight="1" x14ac:dyDescent="0.25">
      <c r="A22" s="54" t="s">
        <v>50</v>
      </c>
      <c r="B22" s="58" t="s">
        <v>51</v>
      </c>
      <c r="C22" s="56" t="s">
        <v>52</v>
      </c>
      <c r="D22" s="30" t="s">
        <v>53</v>
      </c>
      <c r="E22" s="31">
        <v>45040</v>
      </c>
      <c r="F22" s="32">
        <v>45070</v>
      </c>
      <c r="G22" s="57">
        <v>9040</v>
      </c>
      <c r="H22" s="57">
        <v>9040</v>
      </c>
      <c r="I22" s="33">
        <v>0</v>
      </c>
      <c r="J22" s="34" t="s">
        <v>5</v>
      </c>
    </row>
    <row r="23" spans="1:10" s="29" customFormat="1" ht="48.75" customHeight="1" x14ac:dyDescent="0.25">
      <c r="A23" s="54">
        <v>101893494</v>
      </c>
      <c r="B23" s="58" t="s">
        <v>18</v>
      </c>
      <c r="C23" s="56" t="s">
        <v>54</v>
      </c>
      <c r="D23" s="30" t="s">
        <v>55</v>
      </c>
      <c r="E23" s="31">
        <v>45077</v>
      </c>
      <c r="F23" s="32">
        <v>45107</v>
      </c>
      <c r="G23" s="57">
        <v>471948.27</v>
      </c>
      <c r="H23" s="57">
        <v>471948.27</v>
      </c>
      <c r="I23" s="33">
        <v>0</v>
      </c>
      <c r="J23" s="34" t="s">
        <v>5</v>
      </c>
    </row>
    <row r="24" spans="1:10" s="29" customFormat="1" ht="36.75" customHeight="1" x14ac:dyDescent="0.25">
      <c r="A24" s="54">
        <v>131182429</v>
      </c>
      <c r="B24" s="58" t="s">
        <v>56</v>
      </c>
      <c r="C24" s="56" t="s">
        <v>57</v>
      </c>
      <c r="D24" s="30" t="s">
        <v>58</v>
      </c>
      <c r="E24" s="31">
        <v>45064</v>
      </c>
      <c r="F24" s="32">
        <v>45095</v>
      </c>
      <c r="G24" s="57">
        <v>348663.76</v>
      </c>
      <c r="H24" s="57">
        <v>348663.76</v>
      </c>
      <c r="I24" s="33">
        <v>0</v>
      </c>
      <c r="J24" s="34" t="s">
        <v>5</v>
      </c>
    </row>
    <row r="25" spans="1:10" s="29" customFormat="1" ht="34.5" customHeight="1" x14ac:dyDescent="0.25">
      <c r="A25" s="54">
        <v>101889561</v>
      </c>
      <c r="B25" s="58" t="s">
        <v>59</v>
      </c>
      <c r="C25" s="56" t="s">
        <v>57</v>
      </c>
      <c r="D25" s="30" t="s">
        <v>60</v>
      </c>
      <c r="E25" s="31">
        <v>45061</v>
      </c>
      <c r="F25" s="32">
        <v>45092</v>
      </c>
      <c r="G25" s="57">
        <v>442643.6</v>
      </c>
      <c r="H25" s="57">
        <v>442643.6</v>
      </c>
      <c r="I25" s="33">
        <v>0</v>
      </c>
      <c r="J25" s="34" t="s">
        <v>5</v>
      </c>
    </row>
    <row r="26" spans="1:10" s="29" customFormat="1" ht="39.75" customHeight="1" x14ac:dyDescent="0.25">
      <c r="A26" s="54">
        <v>101195665</v>
      </c>
      <c r="B26" s="58" t="s">
        <v>21</v>
      </c>
      <c r="C26" s="56" t="s">
        <v>61</v>
      </c>
      <c r="D26" s="30" t="s">
        <v>62</v>
      </c>
      <c r="E26" s="31">
        <v>45056</v>
      </c>
      <c r="F26" s="32">
        <v>45087</v>
      </c>
      <c r="G26" s="57">
        <v>16313.14</v>
      </c>
      <c r="H26" s="57">
        <v>16313.14</v>
      </c>
      <c r="I26" s="33">
        <v>0</v>
      </c>
      <c r="J26" s="34" t="s">
        <v>5</v>
      </c>
    </row>
    <row r="27" spans="1:10" s="29" customFormat="1" ht="50.25" customHeight="1" x14ac:dyDescent="0.25">
      <c r="A27" s="54" t="s">
        <v>63</v>
      </c>
      <c r="B27" s="61" t="s">
        <v>64</v>
      </c>
      <c r="C27" s="62" t="s">
        <v>65</v>
      </c>
      <c r="D27" s="30" t="s">
        <v>66</v>
      </c>
      <c r="E27" s="31">
        <v>45047</v>
      </c>
      <c r="F27" s="32">
        <v>45078</v>
      </c>
      <c r="G27" s="57">
        <v>16500</v>
      </c>
      <c r="H27" s="57">
        <v>16500</v>
      </c>
      <c r="I27" s="33">
        <v>0</v>
      </c>
      <c r="J27" s="34" t="s">
        <v>5</v>
      </c>
    </row>
    <row r="28" spans="1:10" s="29" customFormat="1" ht="45.75" customHeight="1" x14ac:dyDescent="0.25">
      <c r="A28" s="54" t="s">
        <v>63</v>
      </c>
      <c r="B28" s="61" t="s">
        <v>64</v>
      </c>
      <c r="C28" s="62" t="s">
        <v>65</v>
      </c>
      <c r="D28" s="30" t="s">
        <v>22</v>
      </c>
      <c r="E28" s="31">
        <v>45078</v>
      </c>
      <c r="F28" s="32">
        <v>45108</v>
      </c>
      <c r="G28" s="57">
        <v>16500</v>
      </c>
      <c r="H28" s="57">
        <v>16500</v>
      </c>
      <c r="I28" s="33">
        <v>0</v>
      </c>
      <c r="J28" s="34" t="s">
        <v>5</v>
      </c>
    </row>
    <row r="29" spans="1:10" s="29" customFormat="1" ht="31.5" customHeight="1" x14ac:dyDescent="0.25">
      <c r="A29" s="54">
        <v>401514682</v>
      </c>
      <c r="B29" s="61" t="s">
        <v>17</v>
      </c>
      <c r="C29" s="63" t="s">
        <v>67</v>
      </c>
      <c r="D29" s="30" t="s">
        <v>68</v>
      </c>
      <c r="E29" s="31">
        <v>45089</v>
      </c>
      <c r="F29" s="32">
        <v>45119</v>
      </c>
      <c r="G29" s="57">
        <v>213300</v>
      </c>
      <c r="H29" s="57">
        <v>213300</v>
      </c>
      <c r="I29" s="33">
        <v>0</v>
      </c>
      <c r="J29" s="34" t="s">
        <v>5</v>
      </c>
    </row>
    <row r="30" spans="1:10" s="29" customFormat="1" ht="31.5" customHeight="1" x14ac:dyDescent="0.25">
      <c r="A30" s="54" t="s">
        <v>19</v>
      </c>
      <c r="B30" s="61" t="s">
        <v>20</v>
      </c>
      <c r="C30" s="63" t="s">
        <v>69</v>
      </c>
      <c r="D30" s="30" t="s">
        <v>70</v>
      </c>
      <c r="E30" s="31">
        <v>45078</v>
      </c>
      <c r="F30" s="32">
        <v>45108</v>
      </c>
      <c r="G30" s="57">
        <v>656</v>
      </c>
      <c r="H30" s="57">
        <v>656</v>
      </c>
      <c r="I30" s="33">
        <v>0</v>
      </c>
      <c r="J30" s="34" t="s">
        <v>5</v>
      </c>
    </row>
    <row r="31" spans="1:10" s="29" customFormat="1" ht="38.25" x14ac:dyDescent="0.25">
      <c r="A31" s="54">
        <v>101069912</v>
      </c>
      <c r="B31" s="61" t="s">
        <v>16</v>
      </c>
      <c r="C31" s="63" t="s">
        <v>72</v>
      </c>
      <c r="D31" s="30" t="s">
        <v>71</v>
      </c>
      <c r="E31" s="31">
        <v>45047</v>
      </c>
      <c r="F31" s="32">
        <v>45078</v>
      </c>
      <c r="G31" s="57">
        <v>466063.95</v>
      </c>
      <c r="H31" s="57">
        <v>466063.95</v>
      </c>
      <c r="I31" s="33">
        <v>0</v>
      </c>
      <c r="J31" s="34" t="s">
        <v>5</v>
      </c>
    </row>
    <row r="32" spans="1:10" s="29" customFormat="1" ht="39.75" customHeight="1" x14ac:dyDescent="0.25">
      <c r="A32" s="54">
        <v>130676917</v>
      </c>
      <c r="B32" s="58" t="s">
        <v>73</v>
      </c>
      <c r="C32" s="56" t="s">
        <v>74</v>
      </c>
      <c r="D32" s="30" t="s">
        <v>75</v>
      </c>
      <c r="E32" s="31">
        <v>45056</v>
      </c>
      <c r="F32" s="32">
        <f t="shared" ref="F32:F63" si="0">E32+30</f>
        <v>45086</v>
      </c>
      <c r="G32" s="57">
        <v>64259.193000000007</v>
      </c>
      <c r="H32" s="57">
        <f t="shared" ref="H32:H63" si="1">+G32</f>
        <v>64259.193000000007</v>
      </c>
      <c r="I32" s="33">
        <v>0</v>
      </c>
      <c r="J32" s="34" t="s">
        <v>5</v>
      </c>
    </row>
    <row r="33" spans="1:10" s="29" customFormat="1" ht="48.75" customHeight="1" x14ac:dyDescent="0.25">
      <c r="A33" s="54">
        <v>101821256</v>
      </c>
      <c r="B33" s="58" t="s">
        <v>76</v>
      </c>
      <c r="C33" s="56" t="s">
        <v>77</v>
      </c>
      <c r="D33" s="30" t="s">
        <v>78</v>
      </c>
      <c r="E33" s="31">
        <v>45055</v>
      </c>
      <c r="F33" s="32">
        <f t="shared" si="0"/>
        <v>45085</v>
      </c>
      <c r="G33" s="57">
        <v>202.82499999999999</v>
      </c>
      <c r="H33" s="57">
        <f t="shared" si="1"/>
        <v>202.82499999999999</v>
      </c>
      <c r="I33" s="33">
        <v>0</v>
      </c>
      <c r="J33" s="34" t="s">
        <v>5</v>
      </c>
    </row>
    <row r="34" spans="1:10" s="29" customFormat="1" ht="51.75" customHeight="1" x14ac:dyDescent="0.25">
      <c r="A34" s="54">
        <v>101821256</v>
      </c>
      <c r="B34" s="58" t="s">
        <v>76</v>
      </c>
      <c r="C34" s="56" t="s">
        <v>77</v>
      </c>
      <c r="D34" s="30" t="s">
        <v>79</v>
      </c>
      <c r="E34" s="31">
        <v>45050</v>
      </c>
      <c r="F34" s="32">
        <f t="shared" si="0"/>
        <v>45080</v>
      </c>
      <c r="G34" s="57">
        <v>2370.8485000000001</v>
      </c>
      <c r="H34" s="57">
        <f t="shared" si="1"/>
        <v>2370.8485000000001</v>
      </c>
      <c r="I34" s="33">
        <v>0</v>
      </c>
      <c r="J34" s="34" t="s">
        <v>5</v>
      </c>
    </row>
    <row r="35" spans="1:10" s="29" customFormat="1" ht="51.75" customHeight="1" x14ac:dyDescent="0.25">
      <c r="A35" s="54">
        <v>101821256</v>
      </c>
      <c r="B35" s="58" t="s">
        <v>76</v>
      </c>
      <c r="C35" s="56" t="s">
        <v>77</v>
      </c>
      <c r="D35" s="30" t="s">
        <v>80</v>
      </c>
      <c r="E35" s="31">
        <v>45055</v>
      </c>
      <c r="F35" s="32">
        <f t="shared" si="0"/>
        <v>45085</v>
      </c>
      <c r="G35" s="57">
        <v>1149.3005000000001</v>
      </c>
      <c r="H35" s="57">
        <f t="shared" si="1"/>
        <v>1149.3005000000001</v>
      </c>
      <c r="I35" s="33">
        <v>0</v>
      </c>
      <c r="J35" s="34" t="s">
        <v>5</v>
      </c>
    </row>
    <row r="36" spans="1:10" s="29" customFormat="1" ht="49.5" customHeight="1" x14ac:dyDescent="0.25">
      <c r="A36" s="54">
        <v>101821256</v>
      </c>
      <c r="B36" s="58" t="s">
        <v>76</v>
      </c>
      <c r="C36" s="56" t="s">
        <v>77</v>
      </c>
      <c r="D36" s="30" t="s">
        <v>81</v>
      </c>
      <c r="E36" s="31">
        <v>45055</v>
      </c>
      <c r="F36" s="32">
        <f t="shared" si="0"/>
        <v>45085</v>
      </c>
      <c r="G36" s="57">
        <v>21937.390500000001</v>
      </c>
      <c r="H36" s="57">
        <f t="shared" si="1"/>
        <v>21937.390500000001</v>
      </c>
      <c r="I36" s="33">
        <v>0</v>
      </c>
      <c r="J36" s="34" t="s">
        <v>5</v>
      </c>
    </row>
    <row r="37" spans="1:10" s="29" customFormat="1" ht="44.25" customHeight="1" x14ac:dyDescent="0.25">
      <c r="A37" s="54">
        <v>101821256</v>
      </c>
      <c r="B37" s="58" t="s">
        <v>76</v>
      </c>
      <c r="C37" s="56" t="s">
        <v>77</v>
      </c>
      <c r="D37" s="30" t="s">
        <v>82</v>
      </c>
      <c r="E37" s="31">
        <v>45050</v>
      </c>
      <c r="F37" s="32">
        <f t="shared" si="0"/>
        <v>45080</v>
      </c>
      <c r="G37" s="57">
        <v>6913.6534999999994</v>
      </c>
      <c r="H37" s="57">
        <f t="shared" si="1"/>
        <v>6913.6534999999994</v>
      </c>
      <c r="I37" s="33">
        <v>0</v>
      </c>
      <c r="J37" s="34" t="s">
        <v>5</v>
      </c>
    </row>
    <row r="38" spans="1:10" s="29" customFormat="1" ht="54.75" customHeight="1" x14ac:dyDescent="0.25">
      <c r="A38" s="54">
        <v>101821256</v>
      </c>
      <c r="B38" s="58" t="s">
        <v>76</v>
      </c>
      <c r="C38" s="56" t="s">
        <v>77</v>
      </c>
      <c r="D38" s="30" t="s">
        <v>83</v>
      </c>
      <c r="E38" s="31">
        <v>45055</v>
      </c>
      <c r="F38" s="32">
        <f t="shared" si="0"/>
        <v>45085</v>
      </c>
      <c r="G38" s="57">
        <v>14455.161999999998</v>
      </c>
      <c r="H38" s="57">
        <f t="shared" si="1"/>
        <v>14455.161999999998</v>
      </c>
      <c r="I38" s="33">
        <v>0</v>
      </c>
      <c r="J38" s="34" t="s">
        <v>5</v>
      </c>
    </row>
    <row r="39" spans="1:10" s="29" customFormat="1" ht="33.75" customHeight="1" x14ac:dyDescent="0.25">
      <c r="A39" s="54">
        <v>131433987</v>
      </c>
      <c r="B39" s="58" t="s">
        <v>84</v>
      </c>
      <c r="C39" s="56" t="s">
        <v>85</v>
      </c>
      <c r="D39" s="30" t="s">
        <v>86</v>
      </c>
      <c r="E39" s="31">
        <v>45034</v>
      </c>
      <c r="F39" s="32">
        <f>+E39</f>
        <v>45034</v>
      </c>
      <c r="G39" s="57">
        <v>3633.75</v>
      </c>
      <c r="H39" s="57">
        <f t="shared" si="1"/>
        <v>3633.75</v>
      </c>
      <c r="I39" s="33">
        <v>0</v>
      </c>
      <c r="J39" s="34" t="s">
        <v>5</v>
      </c>
    </row>
    <row r="40" spans="1:10" s="29" customFormat="1" ht="39.75" customHeight="1" x14ac:dyDescent="0.25">
      <c r="A40" s="54">
        <v>131433987</v>
      </c>
      <c r="B40" s="58" t="s">
        <v>84</v>
      </c>
      <c r="C40" s="56" t="s">
        <v>87</v>
      </c>
      <c r="D40" s="30" t="s">
        <v>88</v>
      </c>
      <c r="E40" s="31">
        <v>45034</v>
      </c>
      <c r="F40" s="32">
        <f t="shared" ref="F40:F41" si="2">+E40</f>
        <v>45034</v>
      </c>
      <c r="G40" s="57">
        <v>37296.050000000003</v>
      </c>
      <c r="H40" s="57">
        <f t="shared" si="1"/>
        <v>37296.050000000003</v>
      </c>
      <c r="I40" s="33">
        <v>0</v>
      </c>
      <c r="J40" s="34" t="s">
        <v>5</v>
      </c>
    </row>
    <row r="41" spans="1:10" s="29" customFormat="1" ht="35.25" customHeight="1" x14ac:dyDescent="0.25">
      <c r="A41" s="54">
        <v>131433987</v>
      </c>
      <c r="B41" s="58" t="s">
        <v>84</v>
      </c>
      <c r="C41" s="56" t="s">
        <v>87</v>
      </c>
      <c r="D41" s="30" t="s">
        <v>89</v>
      </c>
      <c r="E41" s="31">
        <v>45051</v>
      </c>
      <c r="F41" s="32">
        <f t="shared" si="2"/>
        <v>45051</v>
      </c>
      <c r="G41" s="57">
        <v>172561.32500000001</v>
      </c>
      <c r="H41" s="57">
        <f t="shared" si="1"/>
        <v>172561.32500000001</v>
      </c>
      <c r="I41" s="33">
        <v>0</v>
      </c>
      <c r="J41" s="34" t="s">
        <v>5</v>
      </c>
    </row>
    <row r="42" spans="1:10" s="29" customFormat="1" ht="30" customHeight="1" x14ac:dyDescent="0.25">
      <c r="A42" s="54" t="s">
        <v>90</v>
      </c>
      <c r="B42" s="58" t="s">
        <v>91</v>
      </c>
      <c r="C42" s="56" t="s">
        <v>92</v>
      </c>
      <c r="D42" s="30" t="s">
        <v>93</v>
      </c>
      <c r="E42" s="31">
        <v>45082</v>
      </c>
      <c r="F42" s="32">
        <f>E42+25</f>
        <v>45107</v>
      </c>
      <c r="G42" s="57">
        <v>810</v>
      </c>
      <c r="H42" s="57">
        <f t="shared" si="1"/>
        <v>810</v>
      </c>
      <c r="I42" s="33">
        <v>0</v>
      </c>
      <c r="J42" s="34" t="s">
        <v>5</v>
      </c>
    </row>
    <row r="43" spans="1:10" s="29" customFormat="1" ht="38.25" x14ac:dyDescent="0.25">
      <c r="A43" s="54" t="s">
        <v>94</v>
      </c>
      <c r="B43" s="58" t="s">
        <v>95</v>
      </c>
      <c r="C43" s="56" t="s">
        <v>96</v>
      </c>
      <c r="D43" s="30" t="s">
        <v>97</v>
      </c>
      <c r="E43" s="31">
        <v>45061</v>
      </c>
      <c r="F43" s="32">
        <v>45076</v>
      </c>
      <c r="G43" s="57">
        <v>58554.901000000005</v>
      </c>
      <c r="H43" s="57">
        <f t="shared" si="1"/>
        <v>58554.901000000005</v>
      </c>
      <c r="I43" s="33">
        <v>0</v>
      </c>
      <c r="J43" s="34" t="s">
        <v>5</v>
      </c>
    </row>
    <row r="44" spans="1:10" s="29" customFormat="1" ht="45.75" customHeight="1" x14ac:dyDescent="0.25">
      <c r="A44" s="54" t="s">
        <v>94</v>
      </c>
      <c r="B44" s="58" t="s">
        <v>95</v>
      </c>
      <c r="C44" s="56" t="s">
        <v>96</v>
      </c>
      <c r="D44" s="30" t="s">
        <v>98</v>
      </c>
      <c r="E44" s="31">
        <v>45061</v>
      </c>
      <c r="F44" s="32">
        <v>45076</v>
      </c>
      <c r="G44" s="57">
        <v>81892.23</v>
      </c>
      <c r="H44" s="57">
        <f t="shared" si="1"/>
        <v>81892.23</v>
      </c>
      <c r="I44" s="33">
        <v>0</v>
      </c>
      <c r="J44" s="34" t="s">
        <v>5</v>
      </c>
    </row>
    <row r="45" spans="1:10" s="29" customFormat="1" ht="43.5" customHeight="1" x14ac:dyDescent="0.25">
      <c r="A45" s="54" t="s">
        <v>99</v>
      </c>
      <c r="B45" s="58" t="s">
        <v>100</v>
      </c>
      <c r="C45" s="56" t="s">
        <v>101</v>
      </c>
      <c r="D45" s="30" t="s">
        <v>102</v>
      </c>
      <c r="E45" s="31">
        <v>44970</v>
      </c>
      <c r="F45" s="32">
        <f>E45+60</f>
        <v>45030</v>
      </c>
      <c r="G45" s="57">
        <v>34578</v>
      </c>
      <c r="H45" s="57">
        <f t="shared" si="1"/>
        <v>34578</v>
      </c>
      <c r="I45" s="33">
        <v>0</v>
      </c>
      <c r="J45" s="34" t="s">
        <v>5</v>
      </c>
    </row>
    <row r="46" spans="1:10" s="29" customFormat="1" ht="38.25" x14ac:dyDescent="0.25">
      <c r="A46" s="54" t="s">
        <v>99</v>
      </c>
      <c r="B46" s="58" t="s">
        <v>100</v>
      </c>
      <c r="C46" s="56" t="s">
        <v>101</v>
      </c>
      <c r="D46" s="30" t="s">
        <v>103</v>
      </c>
      <c r="E46" s="31">
        <v>44986</v>
      </c>
      <c r="F46" s="32">
        <f t="shared" ref="F46:F50" si="3">E46+60</f>
        <v>45046</v>
      </c>
      <c r="G46" s="57">
        <v>34578</v>
      </c>
      <c r="H46" s="57">
        <f t="shared" si="1"/>
        <v>34578</v>
      </c>
      <c r="I46" s="33">
        <v>0</v>
      </c>
      <c r="J46" s="34" t="s">
        <v>5</v>
      </c>
    </row>
    <row r="47" spans="1:10" s="29" customFormat="1" ht="50.25" customHeight="1" x14ac:dyDescent="0.25">
      <c r="A47" s="54" t="s">
        <v>99</v>
      </c>
      <c r="B47" s="58" t="s">
        <v>100</v>
      </c>
      <c r="C47" s="56" t="s">
        <v>101</v>
      </c>
      <c r="D47" s="30" t="s">
        <v>104</v>
      </c>
      <c r="E47" s="31">
        <v>44998</v>
      </c>
      <c r="F47" s="32">
        <f t="shared" si="3"/>
        <v>45058</v>
      </c>
      <c r="G47" s="57">
        <v>34578</v>
      </c>
      <c r="H47" s="57">
        <f t="shared" si="1"/>
        <v>34578</v>
      </c>
      <c r="I47" s="33">
        <v>0</v>
      </c>
      <c r="J47" s="34" t="s">
        <v>5</v>
      </c>
    </row>
    <row r="48" spans="1:10" s="29" customFormat="1" ht="45.75" customHeight="1" x14ac:dyDescent="0.25">
      <c r="A48" s="54" t="s">
        <v>99</v>
      </c>
      <c r="B48" s="58" t="s">
        <v>100</v>
      </c>
      <c r="C48" s="56" t="s">
        <v>101</v>
      </c>
      <c r="D48" s="30" t="s">
        <v>105</v>
      </c>
      <c r="E48" s="31">
        <v>45012</v>
      </c>
      <c r="F48" s="32">
        <f t="shared" si="3"/>
        <v>45072</v>
      </c>
      <c r="G48" s="57">
        <v>34578</v>
      </c>
      <c r="H48" s="57">
        <f t="shared" si="1"/>
        <v>34578</v>
      </c>
      <c r="I48" s="33">
        <v>0</v>
      </c>
      <c r="J48" s="34" t="s">
        <v>5</v>
      </c>
    </row>
    <row r="49" spans="1:10" s="29" customFormat="1" ht="45" customHeight="1" x14ac:dyDescent="0.25">
      <c r="A49" s="54" t="s">
        <v>99</v>
      </c>
      <c r="B49" s="58" t="s">
        <v>100</v>
      </c>
      <c r="C49" s="56" t="s">
        <v>101</v>
      </c>
      <c r="D49" s="30" t="s">
        <v>106</v>
      </c>
      <c r="E49" s="31">
        <v>45033</v>
      </c>
      <c r="F49" s="32">
        <f t="shared" si="3"/>
        <v>45093</v>
      </c>
      <c r="G49" s="57">
        <v>34578</v>
      </c>
      <c r="H49" s="57">
        <f t="shared" si="1"/>
        <v>34578</v>
      </c>
      <c r="I49" s="33">
        <v>0</v>
      </c>
      <c r="J49" s="34" t="s">
        <v>5</v>
      </c>
    </row>
    <row r="50" spans="1:10" s="29" customFormat="1" ht="40.5" customHeight="1" x14ac:dyDescent="0.25">
      <c r="A50" s="54" t="s">
        <v>99</v>
      </c>
      <c r="B50" s="58" t="s">
        <v>100</v>
      </c>
      <c r="C50" s="56" t="s">
        <v>101</v>
      </c>
      <c r="D50" s="30" t="s">
        <v>107</v>
      </c>
      <c r="E50" s="31">
        <v>45048</v>
      </c>
      <c r="F50" s="32">
        <f t="shared" si="3"/>
        <v>45108</v>
      </c>
      <c r="G50" s="57">
        <v>34578</v>
      </c>
      <c r="H50" s="57">
        <f t="shared" si="1"/>
        <v>34578</v>
      </c>
      <c r="I50" s="33">
        <v>0</v>
      </c>
      <c r="J50" s="34" t="s">
        <v>5</v>
      </c>
    </row>
    <row r="51" spans="1:10" s="29" customFormat="1" ht="35.25" customHeight="1" x14ac:dyDescent="0.25">
      <c r="A51" s="54" t="s">
        <v>94</v>
      </c>
      <c r="B51" s="58" t="s">
        <v>95</v>
      </c>
      <c r="C51" s="56" t="s">
        <v>108</v>
      </c>
      <c r="D51" s="30" t="s">
        <v>109</v>
      </c>
      <c r="E51" s="31">
        <v>45051</v>
      </c>
      <c r="F51" s="32">
        <v>45072</v>
      </c>
      <c r="G51" s="57">
        <v>7409.5455000000002</v>
      </c>
      <c r="H51" s="57">
        <f t="shared" si="1"/>
        <v>7409.5455000000002</v>
      </c>
      <c r="I51" s="33">
        <v>0</v>
      </c>
      <c r="J51" s="34" t="s">
        <v>5</v>
      </c>
    </row>
    <row r="52" spans="1:10" s="29" customFormat="1" ht="35.25" customHeight="1" x14ac:dyDescent="0.25">
      <c r="A52" s="54" t="s">
        <v>94</v>
      </c>
      <c r="B52" s="58" t="s">
        <v>95</v>
      </c>
      <c r="C52" s="56" t="s">
        <v>110</v>
      </c>
      <c r="D52" s="30" t="s">
        <v>111</v>
      </c>
      <c r="E52" s="31">
        <v>45082</v>
      </c>
      <c r="F52" s="32">
        <v>45103</v>
      </c>
      <c r="G52" s="57">
        <v>7394.3765000000003</v>
      </c>
      <c r="H52" s="57">
        <f t="shared" si="1"/>
        <v>7394.3765000000003</v>
      </c>
      <c r="I52" s="33">
        <v>0</v>
      </c>
      <c r="J52" s="34" t="s">
        <v>5</v>
      </c>
    </row>
    <row r="53" spans="1:10" s="29" customFormat="1" ht="35.25" customHeight="1" x14ac:dyDescent="0.25">
      <c r="A53" s="54" t="s">
        <v>112</v>
      </c>
      <c r="B53" s="58" t="s">
        <v>113</v>
      </c>
      <c r="C53" s="56" t="s">
        <v>114</v>
      </c>
      <c r="D53" s="30" t="s">
        <v>115</v>
      </c>
      <c r="E53" s="31">
        <v>45063</v>
      </c>
      <c r="F53" s="32">
        <f>E53+15</f>
        <v>45078</v>
      </c>
      <c r="G53" s="57">
        <v>324310</v>
      </c>
      <c r="H53" s="57">
        <f t="shared" si="1"/>
        <v>324310</v>
      </c>
      <c r="I53" s="33">
        <v>0</v>
      </c>
      <c r="J53" s="34" t="s">
        <v>5</v>
      </c>
    </row>
    <row r="54" spans="1:10" s="29" customFormat="1" ht="35.25" customHeight="1" x14ac:dyDescent="0.25">
      <c r="A54" s="54" t="s">
        <v>116</v>
      </c>
      <c r="B54" s="58" t="s">
        <v>117</v>
      </c>
      <c r="C54" s="56" t="s">
        <v>118</v>
      </c>
      <c r="D54" s="30" t="s">
        <v>119</v>
      </c>
      <c r="E54" s="31">
        <v>45065</v>
      </c>
      <c r="F54" s="32">
        <f t="shared" si="0"/>
        <v>45095</v>
      </c>
      <c r="G54" s="57">
        <v>10217.800999999999</v>
      </c>
      <c r="H54" s="57">
        <f t="shared" si="1"/>
        <v>10217.800999999999</v>
      </c>
      <c r="I54" s="33">
        <v>0</v>
      </c>
      <c r="J54" s="34" t="s">
        <v>5</v>
      </c>
    </row>
    <row r="55" spans="1:10" s="29" customFormat="1" ht="35.25" customHeight="1" x14ac:dyDescent="0.25">
      <c r="A55" s="54" t="s">
        <v>116</v>
      </c>
      <c r="B55" s="58" t="s">
        <v>117</v>
      </c>
      <c r="C55" s="56" t="s">
        <v>120</v>
      </c>
      <c r="D55" s="30" t="s">
        <v>121</v>
      </c>
      <c r="E55" s="31">
        <v>45065</v>
      </c>
      <c r="F55" s="32">
        <f t="shared" si="0"/>
        <v>45095</v>
      </c>
      <c r="G55" s="57">
        <v>2999.4920000000002</v>
      </c>
      <c r="H55" s="57">
        <f t="shared" si="1"/>
        <v>2999.4920000000002</v>
      </c>
      <c r="I55" s="33">
        <v>0</v>
      </c>
      <c r="J55" s="34" t="s">
        <v>5</v>
      </c>
    </row>
    <row r="56" spans="1:10" s="29" customFormat="1" ht="35.25" customHeight="1" x14ac:dyDescent="0.25">
      <c r="A56" s="54" t="s">
        <v>116</v>
      </c>
      <c r="B56" s="58" t="s">
        <v>117</v>
      </c>
      <c r="C56" s="56" t="s">
        <v>122</v>
      </c>
      <c r="D56" s="30" t="s">
        <v>123</v>
      </c>
      <c r="E56" s="31">
        <v>45065</v>
      </c>
      <c r="F56" s="32">
        <f t="shared" si="0"/>
        <v>45095</v>
      </c>
      <c r="G56" s="57">
        <v>130.1405</v>
      </c>
      <c r="H56" s="57">
        <f t="shared" si="1"/>
        <v>130.1405</v>
      </c>
      <c r="I56" s="33">
        <v>0</v>
      </c>
      <c r="J56" s="34" t="s">
        <v>5</v>
      </c>
    </row>
    <row r="57" spans="1:10" s="29" customFormat="1" ht="48" customHeight="1" x14ac:dyDescent="0.25">
      <c r="A57" s="54" t="s">
        <v>124</v>
      </c>
      <c r="B57" s="58" t="s">
        <v>125</v>
      </c>
      <c r="C57" s="56" t="s">
        <v>126</v>
      </c>
      <c r="D57" s="30" t="s">
        <v>127</v>
      </c>
      <c r="E57" s="31">
        <v>45051</v>
      </c>
      <c r="F57" s="32">
        <f t="shared" si="0"/>
        <v>45081</v>
      </c>
      <c r="G57" s="57">
        <v>628676.04</v>
      </c>
      <c r="H57" s="57">
        <f t="shared" si="1"/>
        <v>628676.04</v>
      </c>
      <c r="I57" s="33">
        <v>0</v>
      </c>
      <c r="J57" s="34" t="s">
        <v>5</v>
      </c>
    </row>
    <row r="58" spans="1:10" s="29" customFormat="1" ht="45.75" customHeight="1" x14ac:dyDescent="0.25">
      <c r="A58" s="54">
        <v>401037272</v>
      </c>
      <c r="B58" s="58" t="s">
        <v>128</v>
      </c>
      <c r="C58" s="56" t="s">
        <v>129</v>
      </c>
      <c r="D58" s="30" t="s">
        <v>130</v>
      </c>
      <c r="E58" s="31">
        <v>45049</v>
      </c>
      <c r="F58" s="32">
        <v>45069</v>
      </c>
      <c r="G58" s="57">
        <v>666</v>
      </c>
      <c r="H58" s="57">
        <f t="shared" si="1"/>
        <v>666</v>
      </c>
      <c r="I58" s="33">
        <v>0</v>
      </c>
      <c r="J58" s="34" t="s">
        <v>5</v>
      </c>
    </row>
    <row r="59" spans="1:10" s="29" customFormat="1" ht="45.75" customHeight="1" x14ac:dyDescent="0.25">
      <c r="A59" s="54">
        <v>401037272</v>
      </c>
      <c r="B59" s="58" t="s">
        <v>128</v>
      </c>
      <c r="C59" s="56" t="s">
        <v>129</v>
      </c>
      <c r="D59" s="30" t="s">
        <v>131</v>
      </c>
      <c r="E59" s="31">
        <v>45078</v>
      </c>
      <c r="F59" s="32">
        <v>45098</v>
      </c>
      <c r="G59" s="57">
        <v>626</v>
      </c>
      <c r="H59" s="57">
        <f t="shared" si="1"/>
        <v>626</v>
      </c>
      <c r="I59" s="33">
        <v>0</v>
      </c>
      <c r="J59" s="34" t="s">
        <v>5</v>
      </c>
    </row>
    <row r="60" spans="1:10" s="29" customFormat="1" ht="45.75" customHeight="1" x14ac:dyDescent="0.25">
      <c r="A60" s="54">
        <v>401037272</v>
      </c>
      <c r="B60" s="58" t="s">
        <v>128</v>
      </c>
      <c r="C60" s="56" t="s">
        <v>129</v>
      </c>
      <c r="D60" s="30" t="s">
        <v>132</v>
      </c>
      <c r="E60" s="31">
        <v>45049</v>
      </c>
      <c r="F60" s="32">
        <v>45069</v>
      </c>
      <c r="G60" s="57">
        <v>1018</v>
      </c>
      <c r="H60" s="57">
        <f t="shared" si="1"/>
        <v>1018</v>
      </c>
      <c r="I60" s="33">
        <v>0</v>
      </c>
      <c r="J60" s="34" t="s">
        <v>5</v>
      </c>
    </row>
    <row r="61" spans="1:10" s="29" customFormat="1" ht="45.75" customHeight="1" x14ac:dyDescent="0.25">
      <c r="A61" s="54">
        <v>401037272</v>
      </c>
      <c r="B61" s="58" t="s">
        <v>128</v>
      </c>
      <c r="C61" s="56" t="s">
        <v>129</v>
      </c>
      <c r="D61" s="30" t="s">
        <v>133</v>
      </c>
      <c r="E61" s="31">
        <v>45078</v>
      </c>
      <c r="F61" s="32">
        <v>45098</v>
      </c>
      <c r="G61" s="57">
        <v>1018</v>
      </c>
      <c r="H61" s="57">
        <f t="shared" si="1"/>
        <v>1018</v>
      </c>
      <c r="I61" s="33">
        <v>0</v>
      </c>
      <c r="J61" s="34" t="s">
        <v>5</v>
      </c>
    </row>
    <row r="62" spans="1:10" s="29" customFormat="1" ht="45.75" customHeight="1" x14ac:dyDescent="0.25">
      <c r="A62" s="54">
        <v>430093297</v>
      </c>
      <c r="B62" s="58" t="s">
        <v>134</v>
      </c>
      <c r="C62" s="56" t="s">
        <v>135</v>
      </c>
      <c r="D62" s="30" t="s">
        <v>136</v>
      </c>
      <c r="E62" s="31">
        <v>45078</v>
      </c>
      <c r="F62" s="32">
        <f>E62+20</f>
        <v>45098</v>
      </c>
      <c r="G62" s="57">
        <v>568</v>
      </c>
      <c r="H62" s="57">
        <f t="shared" si="1"/>
        <v>568</v>
      </c>
      <c r="I62" s="33">
        <v>0</v>
      </c>
      <c r="J62" s="34" t="s">
        <v>5</v>
      </c>
    </row>
    <row r="63" spans="1:10" s="29" customFormat="1" ht="51.75" thickBot="1" x14ac:dyDescent="0.3">
      <c r="A63" s="64" t="s">
        <v>137</v>
      </c>
      <c r="B63" s="65" t="s">
        <v>138</v>
      </c>
      <c r="C63" s="66" t="s">
        <v>139</v>
      </c>
      <c r="D63" s="45" t="s">
        <v>140</v>
      </c>
      <c r="E63" s="46">
        <v>45079</v>
      </c>
      <c r="F63" s="47">
        <f t="shared" si="0"/>
        <v>45109</v>
      </c>
      <c r="G63" s="67">
        <v>71874.11</v>
      </c>
      <c r="H63" s="67">
        <f t="shared" si="1"/>
        <v>71874.11</v>
      </c>
      <c r="I63" s="48">
        <v>0</v>
      </c>
      <c r="J63" s="49" t="s">
        <v>5</v>
      </c>
    </row>
    <row r="64" spans="1:10" s="44" customFormat="1" x14ac:dyDescent="0.25">
      <c r="A64" s="35"/>
      <c r="B64" s="36"/>
      <c r="C64" s="37"/>
      <c r="D64" s="38"/>
      <c r="E64" s="39"/>
      <c r="F64" s="39"/>
      <c r="G64" s="40"/>
      <c r="H64" s="41"/>
      <c r="I64" s="42"/>
      <c r="J64" s="43"/>
    </row>
    <row r="65" spans="1:10" x14ac:dyDescent="0.25">
      <c r="A65" s="7"/>
      <c r="B65" s="8"/>
      <c r="D65" s="5"/>
      <c r="E65" s="18"/>
      <c r="F65" s="18"/>
      <c r="G65" s="11"/>
      <c r="I65" s="12"/>
      <c r="J65" s="6"/>
    </row>
    <row r="66" spans="1:10" x14ac:dyDescent="0.25">
      <c r="A66" s="7"/>
      <c r="B66" s="8"/>
      <c r="D66" s="5"/>
      <c r="E66" s="18"/>
      <c r="F66" s="18"/>
      <c r="G66" s="11"/>
      <c r="I66" s="12"/>
      <c r="J66" s="6"/>
    </row>
    <row r="67" spans="1:10" x14ac:dyDescent="0.25">
      <c r="A67" s="7"/>
      <c r="B67" s="8"/>
      <c r="D67" s="5"/>
      <c r="E67" s="18"/>
      <c r="F67" s="18"/>
      <c r="G67" s="11"/>
      <c r="I67" s="12"/>
      <c r="J67" s="6"/>
    </row>
    <row r="68" spans="1:10" x14ac:dyDescent="0.25">
      <c r="A68" s="2" t="s">
        <v>10</v>
      </c>
      <c r="B68" s="21" t="s">
        <v>11</v>
      </c>
      <c r="C68" s="21"/>
      <c r="D68"/>
      <c r="E68" s="22" t="s">
        <v>12</v>
      </c>
      <c r="F68" s="22"/>
      <c r="G68" s="22"/>
      <c r="J68"/>
    </row>
    <row r="69" spans="1:10" x14ac:dyDescent="0.25">
      <c r="B69" s="21" t="s">
        <v>13</v>
      </c>
      <c r="C69" s="21"/>
      <c r="D69"/>
      <c r="E69" s="23" t="s">
        <v>14</v>
      </c>
      <c r="F69" s="23"/>
      <c r="G69" s="23"/>
      <c r="J69"/>
    </row>
  </sheetData>
  <mergeCells count="6">
    <mergeCell ref="A10:J10"/>
    <mergeCell ref="A11:J11"/>
    <mergeCell ref="B68:C68"/>
    <mergeCell ref="E68:G68"/>
    <mergeCell ref="B69:C69"/>
    <mergeCell ref="E69:G69"/>
  </mergeCells>
  <phoneticPr fontId="5" type="noConversion"/>
  <printOptions horizontalCentered="1"/>
  <pageMargins left="0.23622047244094491" right="0.19685039370078741" top="0.74803149606299213" bottom="0.15748031496062992" header="0.31496062992125984" footer="0.11811023622047245"/>
  <pageSetup scale="60" fitToHeight="0" orientation="landscape" r:id="rId1"/>
  <rowBreaks count="2" manualBreakCount="2">
    <brk id="33" max="9" man="1"/>
    <brk id="55" max="9" man="1"/>
  </rowBreaks>
  <ignoredErrors>
    <ignoredError sqref="K31:XFD40 A16:A6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2023</vt:lpstr>
      <vt:lpstr>'JUNIO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2023-07-10T13:15:05Z</cp:lastPrinted>
  <dcterms:created xsi:type="dcterms:W3CDTF">2021-10-08T12:23:05Z</dcterms:created>
  <dcterms:modified xsi:type="dcterms:W3CDTF">2023-07-10T13:15:07Z</dcterms:modified>
</cp:coreProperties>
</file>