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dinabima-my.sharepoint.com/personal/angelica_ramirez_inabima_gob_do/Documents/Escritorio/Transparencia diciembre 2022/"/>
    </mc:Choice>
  </mc:AlternateContent>
  <xr:revisionPtr revIDLastSave="2" documentId="13_ncr:1_{D388CCDA-A041-44D0-B1BD-46B2172B0A69}" xr6:coauthVersionLast="47" xr6:coauthVersionMax="47" xr10:uidLastSave="{832DB1B0-A223-4A7B-A1C7-8F934A02501D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I29" i="1"/>
  <c r="H29" i="1"/>
  <c r="F29" i="1"/>
  <c r="I25" i="1" l="1"/>
  <c r="C14" i="1" l="1"/>
  <c r="C16" i="1" l="1"/>
  <c r="C15" i="1"/>
</calcChain>
</file>

<file path=xl/sharedStrings.xml><?xml version="1.0" encoding="utf-8"?>
<sst xmlns="http://schemas.openxmlformats.org/spreadsheetml/2006/main" count="70" uniqueCount="69">
  <si>
    <t>Código</t>
  </si>
  <si>
    <t>Documento Relacionado</t>
  </si>
  <si>
    <t>Fecha Versión</t>
  </si>
  <si>
    <t>Versión</t>
  </si>
  <si>
    <t>DEC-FOR013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</si>
  <si>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</si>
  <si>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</si>
  <si>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</si>
  <si>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</si>
  <si>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</si>
  <si>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</si>
  <si>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</si>
  <si>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</si>
  <si>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</si>
  <si>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</si>
  <si>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</si>
  <si>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</si>
  <si>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</si>
  <si>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</si>
  <si>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</si>
  <si>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</si>
  <si>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</si>
  <si>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</si>
  <si>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</si>
  <si>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</si>
  <si>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</si>
  <si>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</si>
  <si>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</si>
  <si>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</si>
  <si>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</si>
  <si>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</si>
  <si>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</si>
  <si>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</si>
  <si>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</si>
  <si>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</si>
  <si>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</si>
  <si>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</si>
  <si>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</si>
  <si>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</si>
  <si>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</si>
  <si>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</si>
  <si>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</si>
  <si>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</si>
  <si>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</si>
  <si>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</si>
  <si>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</si>
  <si>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</si>
  <si>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 Presupuesto Anual</t>
  </si>
  <si>
    <t>0206 - MINISTERIO DE EDUCACIÓN</t>
  </si>
  <si>
    <t>01 - MINISTERIO DE EDUCACIÓN</t>
  </si>
  <si>
    <t>0005 - INSTITUTO NACIONAL DE BIENESTAR MAGISTERIAL</t>
  </si>
  <si>
    <t>Garantizar a los dominicanos y dominicanas una educación de calidad mediante la regulación del servicio educativo nacional, su protección y desarrollo integral a lo largo de la vida para la formación de hombres y mujeres libres, éticos, críticos y creativos; capaces de contribuir al desarrollo colectivo y al suyo propio.</t>
  </si>
  <si>
    <t>Lograr una educación de calidad que forme seres humanos éticos, competentes, respetuosos del patrimonio público, que ejerzan sus derechos y cumplan sus deberes, que genere oportunidades legítimas de progreso y prosperidad para cada uno y para el colectivo.</t>
  </si>
  <si>
    <t>2.2.3</t>
  </si>
  <si>
    <t>20 - Gestión y coordinación de los servicios de bienestar magisterial</t>
  </si>
  <si>
    <t>Pensionados y jubilados del sistema educativo</t>
  </si>
  <si>
    <t>6480 - Pensionados y jubilados del sistema educativo reciben servicios de pensiones y jubilaciones</t>
  </si>
  <si>
    <t>No. Personas jubiladas y pensionadas con servicios</t>
  </si>
  <si>
    <t>Consiste en gestionar el pago mensual de la remuneración que perciben los jubilados, pensionados y sus sobrevivientes, del Ministerio de Educación de la República Dominicana</t>
  </si>
  <si>
    <t>I -Información Institucional</t>
  </si>
  <si>
    <t>Gestionar de manera oportuna la remuneraciones que perciben los docentes pensionados y jubilados del Ministerio de Educación de la República Dominicana, así como otros servicios de coordinación asociados al bienestar de los Maestros.</t>
  </si>
  <si>
    <t>Informe de Evaluación semestral de las Metas Físicas-Financieras</t>
  </si>
  <si>
    <t>Programación Semestral</t>
  </si>
  <si>
    <t>Ejecución Semestral</t>
  </si>
  <si>
    <t>Lineamientos para la Ejecución Presupuestaria 2019 del Gobierno General Nacional</t>
  </si>
  <si>
    <t xml:space="preserve">1. Gestionar la inclusión de un nuevo decreto para conceder  el beneficio de la jubilación a servidores educativos, que prestaron servicios en el Ministerio de Educación. </t>
  </si>
  <si>
    <t>N/A</t>
  </si>
  <si>
    <t xml:space="preserve">Para este producto se programaron beneficiar a 35,020 docentes pensionados y jubilados con monto presupuestado de RD$  8,527,706,266.00 durante el segundo semestre del 2022. </t>
  </si>
  <si>
    <t xml:space="preserve">Asegurar ingresos mensuales a 32,737 pensionados y jubilados durante el año 2021, como consecuencia de la antigüedad en la prestación de servicios.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</si>
</sst>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165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8" xfId="0" applyNumberFormat="1" applyFont="1" applyBorder="1" applyAlignment="1" applyProtection="1">
      <alignment horizontal="center" vertical="center" wrapText="1"/>
      <protection locked="0"/>
    </xf>
    <xf numFmtId="10" fontId="16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33" xfId="0" applyFont="1" applyBorder="1" applyAlignment="1" applyProtection="1">
      <alignment vertical="top" wrapText="1"/>
      <protection locked="0"/>
    </xf>
    <xf numFmtId="0" fontId="16" fillId="0" borderId="34" xfId="0" applyFont="1" applyBorder="1" applyAlignment="1" applyProtection="1">
      <alignment vertical="top" wrapText="1"/>
      <protection locked="0"/>
    </xf>
    <xf numFmtId="165" fontId="16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34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wrapText="1"/>
      <protection locked="0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6" borderId="17" xfId="0" applyFill="1" applyBorder="1"/>
    <xf numFmtId="0" fontId="0" fillId="6" borderId="0" xfId="0" applyFill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8" xfId="0" applyFont="1" applyFill="1" applyBorder="1" applyAlignment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8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8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8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21" fillId="0" borderId="36" xfId="0" applyFont="1" applyBorder="1" applyAlignment="1" applyProtection="1">
      <alignment horizontal="left" vertical="center" wrapText="1"/>
      <protection locked="0"/>
    </xf>
    <xf numFmtId="0" fontId="21" fillId="0" borderId="37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39" fontId="18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8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69133</xdr:colOff>
      <xdr:row>0</xdr:row>
      <xdr:rowOff>7682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133" y="7682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0" totalsRowShown="0" headerRowDxfId="14" dataDxfId="12" headerRowBorderDxfId="13" tableBorderDxfId="11" totalsRowBorderDxfId="10">
  <tableColumns count="10">
    <tableColumn id="1" xr3:uid="{00000000-0010-0000-0000-000001000000}" name="Producto" dataDxfId="9"/>
    <tableColumn id="2" xr3:uid="{00000000-0010-0000-0000-000002000000}" name="Indicador" dataDxfId="8"/>
    <tableColumn id="3" xr3:uid="{00000000-0010-0000-0000-000003000000}" name="Física_x000a_(A)" dataDxfId="7"/>
    <tableColumn id="4" xr3:uid="{00000000-0010-0000-0000-000004000000}" name="Financiera_x000a_(B)" dataDxfId="6"/>
    <tableColumn id="9" xr3:uid="{00000000-0010-0000-0000-000009000000}" name="Física_x000a_(C)" dataDxfId="5"/>
    <tableColumn id="10" xr3:uid="{00000000-0010-0000-0000-00000A000000}" name="Financiera_x000a_(D)" dataDxfId="4">
      <calculatedColumnFormula>3527119169+5000587097</calculatedColumnFormula>
    </tableColumn>
    <tableColumn id="5" xr3:uid="{00000000-0010-0000-0000-000005000000}" name="Física _x000a_(E)" dataDxfId="3">
      <calculatedColumnFormula>20690+10962+980</calculatedColumnFormula>
    </tableColumn>
    <tableColumn id="6" xr3:uid="{00000000-0010-0000-0000-000006000000}" name="Financiera _x000a_ (F)" dataDxfId="2">
      <calculatedColumnFormula>3664211987.67+5067771851.04</calculatedColumnFormula>
    </tableColumn>
    <tableColumn id="7" xr3:uid="{00000000-0010-0000-0000-000007000000}" name="Física _x000a_(%)_x000a_ G=E/C" dataDxfId="1" dataCellStyle="Porcentaje">
      <calculatedColumnFormula>+Tabla1[[#This Row],[Física 
(E)]]/Tabla1[[#This Row],[Física
(C)]]</calculatedColumnFormula>
    </tableColumn>
    <tableColumn id="8" xr3:uid="{00000000-0010-0000-0000-000008000000}" name="Financiero _x000a_(%) _x000a_H=F/D" dataDxfId="0">
      <calculatedColumnFormula>+Tabla1[[#This Row],[Financiera 
 (F)]]/Tabla1[[#This Row],[Financiera
(D)]]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showGridLines="0" tabSelected="1" zoomScale="124" zoomScaleNormal="124" workbookViewId="0">
      <selection activeCell="J43" sqref="A1:J43"/>
    </sheetView>
  </sheetViews>
  <sheetFormatPr baseColWidth="10" defaultRowHeight="15" x14ac:dyDescent="0.25"/>
  <cols>
    <col min="1" max="1" width="23" style="5" customWidth="1"/>
    <col min="2" max="3" width="12.7109375" style="5" customWidth="1"/>
    <col min="4" max="4" width="13.85546875" style="5" bestFit="1" customWidth="1"/>
    <col min="5" max="10" width="12.7109375" style="5" customWidth="1"/>
    <col min="11" max="11" width="11.42578125" style="5"/>
  </cols>
  <sheetData>
    <row r="1" spans="1:11" ht="21.75" customHeight="1" thickBot="1" x14ac:dyDescent="0.3">
      <c r="A1" s="24"/>
      <c r="B1" s="34" t="s">
        <v>61</v>
      </c>
      <c r="C1" s="35"/>
      <c r="D1" s="35"/>
      <c r="E1" s="35"/>
      <c r="F1" s="35"/>
      <c r="G1" s="35"/>
      <c r="H1" s="35"/>
      <c r="I1" s="35"/>
      <c r="J1" s="36"/>
      <c r="K1" s="1"/>
    </row>
    <row r="2" spans="1:11" ht="21.75" thickBot="1" x14ac:dyDescent="0.3">
      <c r="A2" s="25"/>
      <c r="B2" s="43" t="s">
        <v>0</v>
      </c>
      <c r="C2" s="44"/>
      <c r="D2" s="43" t="s">
        <v>1</v>
      </c>
      <c r="E2" s="44"/>
      <c r="F2" s="44"/>
      <c r="G2" s="44"/>
      <c r="H2" s="45"/>
      <c r="I2" s="2" t="s">
        <v>2</v>
      </c>
      <c r="J2" s="3" t="s">
        <v>3</v>
      </c>
      <c r="K2" s="1"/>
    </row>
    <row r="3" spans="1:11" ht="21.75" thickBot="1" x14ac:dyDescent="0.3">
      <c r="A3" s="26"/>
      <c r="B3" s="46" t="s">
        <v>4</v>
      </c>
      <c r="C3" s="47"/>
      <c r="D3" s="46" t="s">
        <v>64</v>
      </c>
      <c r="E3" s="47"/>
      <c r="F3" s="47"/>
      <c r="G3" s="47"/>
      <c r="H3" s="55"/>
      <c r="I3" s="30">
        <v>43552</v>
      </c>
      <c r="J3" s="31">
        <v>0</v>
      </c>
      <c r="K3" s="1"/>
    </row>
    <row r="4" spans="1:11" x14ac:dyDescent="0.25">
      <c r="A4" s="48"/>
      <c r="B4" s="49"/>
      <c r="C4" s="49"/>
      <c r="D4" s="50"/>
      <c r="E4" s="50"/>
      <c r="F4" s="50"/>
      <c r="G4" s="50"/>
      <c r="H4" s="50"/>
      <c r="I4" s="49"/>
      <c r="J4" s="51"/>
      <c r="K4" s="1"/>
    </row>
    <row r="5" spans="1:11" ht="3" customHeight="1" x14ac:dyDescent="0.25">
      <c r="A5" s="56"/>
      <c r="B5" s="57"/>
      <c r="C5" s="57"/>
      <c r="D5" s="57"/>
      <c r="E5" s="57"/>
      <c r="F5" s="57"/>
      <c r="G5" s="57"/>
      <c r="H5" s="57"/>
      <c r="I5" s="57"/>
      <c r="J5" s="58"/>
      <c r="K5" s="1"/>
    </row>
    <row r="6" spans="1:11" ht="15.75" x14ac:dyDescent="0.25">
      <c r="A6" s="38" t="s">
        <v>59</v>
      </c>
      <c r="B6" s="39"/>
      <c r="C6" s="39"/>
      <c r="D6" s="39"/>
      <c r="E6" s="39"/>
      <c r="F6" s="39"/>
      <c r="G6" s="39"/>
      <c r="H6" s="39"/>
      <c r="I6" s="39"/>
      <c r="J6" s="40"/>
      <c r="K6" s="1"/>
    </row>
    <row r="7" spans="1:11" ht="15.75" x14ac:dyDescent="0.25">
      <c r="A7" s="59" t="s">
        <v>5</v>
      </c>
      <c r="B7" s="60"/>
      <c r="C7" s="60"/>
      <c r="D7" s="60"/>
      <c r="E7" s="60"/>
      <c r="F7" s="60"/>
      <c r="G7" s="60"/>
      <c r="H7" s="60"/>
      <c r="I7" s="60"/>
      <c r="J7" s="61"/>
      <c r="K7" s="1"/>
    </row>
    <row r="8" spans="1:11" x14ac:dyDescent="0.25">
      <c r="A8" s="4" t="s">
        <v>6</v>
      </c>
      <c r="B8" s="52" t="s">
        <v>48</v>
      </c>
      <c r="C8" s="53"/>
      <c r="D8" s="53"/>
      <c r="E8" s="53"/>
      <c r="F8" s="53"/>
      <c r="G8" s="53"/>
      <c r="H8" s="53"/>
      <c r="I8" s="53"/>
      <c r="J8" s="54"/>
      <c r="K8" s="1"/>
    </row>
    <row r="9" spans="1:11" ht="15" customHeight="1" x14ac:dyDescent="0.25">
      <c r="A9" s="27" t="s">
        <v>35</v>
      </c>
      <c r="B9" s="52" t="s">
        <v>49</v>
      </c>
      <c r="C9" s="53"/>
      <c r="D9" s="53"/>
      <c r="E9" s="53"/>
      <c r="F9" s="53"/>
      <c r="G9" s="53"/>
      <c r="H9" s="53"/>
      <c r="I9" s="53"/>
      <c r="J9" s="54"/>
      <c r="K9" s="1"/>
    </row>
    <row r="10" spans="1:11" x14ac:dyDescent="0.25">
      <c r="A10" s="27" t="s">
        <v>36</v>
      </c>
      <c r="B10" s="52" t="s">
        <v>50</v>
      </c>
      <c r="C10" s="53"/>
      <c r="D10" s="53"/>
      <c r="E10" s="53"/>
      <c r="F10" s="53"/>
      <c r="G10" s="53"/>
      <c r="H10" s="53"/>
      <c r="I10" s="53"/>
      <c r="J10" s="54"/>
      <c r="K10" s="1"/>
    </row>
    <row r="11" spans="1:11" ht="42.75" customHeight="1" x14ac:dyDescent="0.25">
      <c r="A11" s="4" t="s">
        <v>7</v>
      </c>
      <c r="B11" s="41" t="s">
        <v>51</v>
      </c>
      <c r="C11" s="41"/>
      <c r="D11" s="41"/>
      <c r="E11" s="41"/>
      <c r="F11" s="41"/>
      <c r="G11" s="41"/>
      <c r="H11" s="41"/>
      <c r="I11" s="41"/>
      <c r="J11" s="42"/>
    </row>
    <row r="12" spans="1:11" ht="42" customHeight="1" x14ac:dyDescent="0.25">
      <c r="A12" s="4" t="s">
        <v>8</v>
      </c>
      <c r="B12" s="41" t="s">
        <v>52</v>
      </c>
      <c r="C12" s="41"/>
      <c r="D12" s="41"/>
      <c r="E12" s="41"/>
      <c r="F12" s="41"/>
      <c r="G12" s="41"/>
      <c r="H12" s="41"/>
      <c r="I12" s="41"/>
      <c r="J12" s="42"/>
    </row>
    <row r="13" spans="1:11" ht="15.75" x14ac:dyDescent="0.25">
      <c r="A13" s="38" t="s">
        <v>9</v>
      </c>
      <c r="B13" s="39"/>
      <c r="C13" s="39"/>
      <c r="D13" s="39"/>
      <c r="E13" s="39"/>
      <c r="F13" s="39"/>
      <c r="G13" s="39"/>
      <c r="H13" s="39"/>
      <c r="I13" s="39"/>
      <c r="J13" s="40"/>
    </row>
    <row r="14" spans="1:11" x14ac:dyDescent="0.25">
      <c r="A14" s="4" t="s">
        <v>10</v>
      </c>
      <c r="B14" s="28">
        <v>2</v>
      </c>
      <c r="C14" s="37" t="str">
        <f>IFERROR(VLOOKUP(B14,'[1]Validacion datos'!A2:B5,2,FALSE),"")</f>
        <v>DESARROLLO SOCIAL</v>
      </c>
      <c r="D14" s="37"/>
      <c r="E14" s="37"/>
      <c r="F14" s="37"/>
      <c r="G14" s="37"/>
      <c r="H14" s="37"/>
      <c r="I14" s="37"/>
      <c r="J14" s="37"/>
    </row>
    <row r="15" spans="1:11" x14ac:dyDescent="0.25">
      <c r="A15" s="4" t="s">
        <v>11</v>
      </c>
      <c r="B15" s="6">
        <v>2.2000000000000002</v>
      </c>
      <c r="C15" s="37" t="str">
        <f>IFERROR(VLOOKUP(B15,'[1]Validacion datos'!A8:B26,2,FALSE),"")</f>
        <v>Salud y seguridad social integral</v>
      </c>
      <c r="D15" s="37"/>
      <c r="E15" s="37"/>
      <c r="F15" s="37"/>
      <c r="G15" s="37"/>
      <c r="H15" s="37"/>
      <c r="I15" s="37"/>
      <c r="J15" s="37"/>
    </row>
    <row r="16" spans="1:11" ht="48" customHeight="1" x14ac:dyDescent="0.25">
      <c r="A16" s="4" t="s">
        <v>12</v>
      </c>
      <c r="B16" s="6" t="s">
        <v>53</v>
      </c>
      <c r="C16" s="37" t="str">
        <f>IFERROR(VLOOKUP(B16,'[1]Validacion datos'!D8:E64,2,FALSE),"")</f>
        <v>Garantizar un sistema universal, único y sostenible de Seguridad Social frente a los riesgos de vejez, discapacidad y sobrevivencia, integrando y transparentando los regímenes segmentados existentes, en conformidad con la ley 87-00</v>
      </c>
      <c r="D16" s="37"/>
      <c r="E16" s="37"/>
      <c r="F16" s="37"/>
      <c r="G16" s="37"/>
      <c r="H16" s="37"/>
      <c r="I16" s="37"/>
      <c r="J16" s="37"/>
    </row>
    <row r="17" spans="1:11" ht="15.75" x14ac:dyDescent="0.25">
      <c r="A17" s="38" t="s">
        <v>13</v>
      </c>
      <c r="B17" s="39"/>
      <c r="C17" s="39"/>
      <c r="D17" s="39"/>
      <c r="E17" s="39"/>
      <c r="F17" s="39"/>
      <c r="G17" s="39"/>
      <c r="H17" s="39"/>
      <c r="I17" s="39"/>
      <c r="J17" s="40"/>
    </row>
    <row r="18" spans="1:11" ht="29.25" customHeight="1" x14ac:dyDescent="0.25">
      <c r="A18" s="4" t="s">
        <v>14</v>
      </c>
      <c r="B18" s="41" t="s">
        <v>54</v>
      </c>
      <c r="C18" s="41"/>
      <c r="D18" s="41"/>
      <c r="E18" s="41"/>
      <c r="F18" s="41"/>
      <c r="G18" s="41"/>
      <c r="H18" s="41"/>
      <c r="I18" s="41"/>
      <c r="J18" s="42"/>
    </row>
    <row r="19" spans="1:11" ht="33" customHeight="1" x14ac:dyDescent="0.25">
      <c r="A19" s="7" t="s">
        <v>15</v>
      </c>
      <c r="B19" s="41" t="s">
        <v>60</v>
      </c>
      <c r="C19" s="41"/>
      <c r="D19" s="41"/>
      <c r="E19" s="41"/>
      <c r="F19" s="41"/>
      <c r="G19" s="41"/>
      <c r="H19" s="41"/>
      <c r="I19" s="41"/>
      <c r="J19" s="42"/>
    </row>
    <row r="20" spans="1:11" x14ac:dyDescent="0.25">
      <c r="A20" s="7" t="s">
        <v>16</v>
      </c>
      <c r="B20" s="41" t="s">
        <v>55</v>
      </c>
      <c r="C20" s="41"/>
      <c r="D20" s="41"/>
      <c r="E20" s="41"/>
      <c r="F20" s="41"/>
      <c r="G20" s="41"/>
      <c r="H20" s="41"/>
      <c r="I20" s="41"/>
      <c r="J20" s="42"/>
    </row>
    <row r="21" spans="1:11" ht="35.25" customHeight="1" x14ac:dyDescent="0.25">
      <c r="A21" s="7" t="s">
        <v>37</v>
      </c>
      <c r="B21" s="41" t="s">
        <v>68</v>
      </c>
      <c r="C21" s="41"/>
      <c r="D21" s="41"/>
      <c r="E21" s="41"/>
      <c r="F21" s="41"/>
      <c r="G21" s="41"/>
      <c r="H21" s="41"/>
      <c r="I21" s="41"/>
      <c r="J21" s="42"/>
      <c r="K21" s="1"/>
    </row>
    <row r="22" spans="1:11" ht="15.75" x14ac:dyDescent="0.25">
      <c r="A22" s="38" t="s">
        <v>17</v>
      </c>
      <c r="B22" s="39"/>
      <c r="C22" s="39"/>
      <c r="D22" s="39"/>
      <c r="E22" s="39"/>
      <c r="F22" s="39"/>
      <c r="G22" s="39"/>
      <c r="H22" s="39"/>
      <c r="I22" s="39"/>
      <c r="J22" s="40"/>
    </row>
    <row r="23" spans="1:11" ht="15.75" x14ac:dyDescent="0.25">
      <c r="A23" s="59" t="s">
        <v>18</v>
      </c>
      <c r="B23" s="60"/>
      <c r="C23" s="60"/>
      <c r="D23" s="60"/>
      <c r="E23" s="60"/>
      <c r="F23" s="60"/>
      <c r="G23" s="60"/>
      <c r="H23" s="60"/>
      <c r="I23" s="60"/>
      <c r="J23" s="61"/>
      <c r="K23" s="1"/>
    </row>
    <row r="24" spans="1:11" ht="15" customHeight="1" x14ac:dyDescent="0.25">
      <c r="A24" s="62" t="s">
        <v>19</v>
      </c>
      <c r="B24" s="63"/>
      <c r="C24" s="64" t="s">
        <v>20</v>
      </c>
      <c r="D24" s="66"/>
      <c r="E24" s="66"/>
      <c r="F24" s="66" t="s">
        <v>21</v>
      </c>
      <c r="G24" s="66"/>
      <c r="H24" s="63"/>
      <c r="I24" s="64" t="s">
        <v>22</v>
      </c>
      <c r="J24" s="65"/>
    </row>
    <row r="25" spans="1:11" x14ac:dyDescent="0.25">
      <c r="A25" s="80">
        <v>15455318687</v>
      </c>
      <c r="B25" s="81"/>
      <c r="C25" s="70">
        <v>15581944603</v>
      </c>
      <c r="D25" s="71"/>
      <c r="E25" s="72"/>
      <c r="F25" s="70">
        <v>15058904391.940001</v>
      </c>
      <c r="G25" s="71"/>
      <c r="H25" s="72"/>
      <c r="I25" s="82">
        <f>+F25/C25</f>
        <v>0.96643293090906646</v>
      </c>
      <c r="J25" s="83"/>
    </row>
    <row r="26" spans="1:11" ht="15.75" x14ac:dyDescent="0.25">
      <c r="A26" s="59" t="s">
        <v>23</v>
      </c>
      <c r="B26" s="60"/>
      <c r="C26" s="60"/>
      <c r="D26" s="60"/>
      <c r="E26" s="60"/>
      <c r="F26" s="60"/>
      <c r="G26" s="60"/>
      <c r="H26" s="60"/>
      <c r="I26" s="60"/>
      <c r="J26" s="61"/>
      <c r="K26" s="1"/>
    </row>
    <row r="27" spans="1:11" x14ac:dyDescent="0.25">
      <c r="A27" s="32"/>
      <c r="B27" s="33"/>
      <c r="C27" s="67" t="s">
        <v>47</v>
      </c>
      <c r="D27" s="68"/>
      <c r="E27" s="67" t="s">
        <v>62</v>
      </c>
      <c r="F27" s="68"/>
      <c r="G27" s="67" t="s">
        <v>63</v>
      </c>
      <c r="H27" s="67"/>
      <c r="I27" s="67" t="s">
        <v>24</v>
      </c>
      <c r="J27" s="69"/>
    </row>
    <row r="28" spans="1:11" ht="38.25" x14ac:dyDescent="0.25">
      <c r="A28" s="8" t="s">
        <v>25</v>
      </c>
      <c r="B28" s="9" t="s">
        <v>26</v>
      </c>
      <c r="C28" s="9" t="s">
        <v>38</v>
      </c>
      <c r="D28" s="9" t="s">
        <v>39</v>
      </c>
      <c r="E28" s="9" t="s">
        <v>41</v>
      </c>
      <c r="F28" s="9" t="s">
        <v>42</v>
      </c>
      <c r="G28" s="9" t="s">
        <v>43</v>
      </c>
      <c r="H28" s="9" t="s">
        <v>44</v>
      </c>
      <c r="I28" s="9" t="s">
        <v>45</v>
      </c>
      <c r="J28" s="10" t="s">
        <v>46</v>
      </c>
    </row>
    <row r="29" spans="1:11" ht="60" x14ac:dyDescent="0.25">
      <c r="A29" s="11" t="s">
        <v>56</v>
      </c>
      <c r="B29" s="12" t="s">
        <v>57</v>
      </c>
      <c r="C29" s="13">
        <v>66120</v>
      </c>
      <c r="D29" s="14">
        <v>15581944603</v>
      </c>
      <c r="E29" s="14">
        <v>35020</v>
      </c>
      <c r="F29" s="14">
        <f t="shared" ref="F29" si="0">3527119169+5000587097</f>
        <v>8527706266</v>
      </c>
      <c r="G29" s="15">
        <v>35230</v>
      </c>
      <c r="H29" s="14">
        <f t="shared" ref="H29" si="1">3664211987.67+5067771851.04</f>
        <v>8731983838.7099991</v>
      </c>
      <c r="I29" s="16">
        <f>+Tabla1[[#This Row],[Física 
(E)]]/Tabla1[[#This Row],[Física
(C)]]</f>
        <v>1.0059965733866363</v>
      </c>
      <c r="J29" s="17">
        <f>+Tabla1[[#This Row],[Financiera 
 (F)]]/Tabla1[[#This Row],[Financiera
(D)]]</f>
        <v>1.0239545742240741</v>
      </c>
    </row>
    <row r="30" spans="1:11" x14ac:dyDescent="0.25">
      <c r="A30" s="18"/>
      <c r="B30" s="19"/>
      <c r="C30" s="20"/>
      <c r="D30" s="21"/>
      <c r="E30" s="21"/>
      <c r="F30" s="21"/>
      <c r="G30" s="22"/>
      <c r="H30" s="21"/>
      <c r="I30" s="16"/>
      <c r="J30" s="17"/>
    </row>
    <row r="31" spans="1:11" ht="15.75" x14ac:dyDescent="0.25">
      <c r="A31" s="38" t="s">
        <v>27</v>
      </c>
      <c r="B31" s="39"/>
      <c r="C31" s="39"/>
      <c r="D31" s="39"/>
      <c r="E31" s="39"/>
      <c r="F31" s="39"/>
      <c r="G31" s="39"/>
      <c r="H31" s="39"/>
      <c r="I31" s="39"/>
      <c r="J31" s="40"/>
    </row>
    <row r="32" spans="1:11" ht="15.75" x14ac:dyDescent="0.25">
      <c r="A32" s="59" t="s">
        <v>28</v>
      </c>
      <c r="B32" s="60"/>
      <c r="C32" s="60"/>
      <c r="D32" s="60"/>
      <c r="E32" s="60"/>
      <c r="F32" s="60"/>
      <c r="G32" s="60"/>
      <c r="H32" s="60"/>
      <c r="I32" s="60"/>
      <c r="J32" s="61"/>
      <c r="K32" s="1"/>
    </row>
    <row r="33" spans="1:11" ht="18" customHeight="1" x14ac:dyDescent="0.25">
      <c r="A33" s="23" t="s">
        <v>29</v>
      </c>
      <c r="B33" s="41" t="s">
        <v>56</v>
      </c>
      <c r="C33" s="41"/>
      <c r="D33" s="41"/>
      <c r="E33" s="41"/>
      <c r="F33" s="41"/>
      <c r="G33" s="41"/>
      <c r="H33" s="41"/>
      <c r="I33" s="41"/>
      <c r="J33" s="42"/>
    </row>
    <row r="34" spans="1:11" ht="30" customHeight="1" x14ac:dyDescent="0.25">
      <c r="A34" s="23" t="s">
        <v>30</v>
      </c>
      <c r="B34" s="41" t="s">
        <v>58</v>
      </c>
      <c r="C34" s="41"/>
      <c r="D34" s="41"/>
      <c r="E34" s="41"/>
      <c r="F34" s="41"/>
      <c r="G34" s="41"/>
      <c r="H34" s="41"/>
      <c r="I34" s="41"/>
      <c r="J34" s="42"/>
    </row>
    <row r="35" spans="1:11" ht="42.75" customHeight="1" x14ac:dyDescent="0.25">
      <c r="A35" s="23" t="s">
        <v>31</v>
      </c>
      <c r="B35" s="41" t="s">
        <v>67</v>
      </c>
      <c r="C35" s="41"/>
      <c r="D35" s="41"/>
      <c r="E35" s="41"/>
      <c r="F35" s="41"/>
      <c r="G35" s="41"/>
      <c r="H35" s="41"/>
      <c r="I35" s="41"/>
      <c r="J35" s="42"/>
    </row>
    <row r="36" spans="1:11" ht="30" x14ac:dyDescent="0.25">
      <c r="A36" s="23" t="s">
        <v>32</v>
      </c>
      <c r="B36" s="41" t="s">
        <v>66</v>
      </c>
      <c r="C36" s="41"/>
      <c r="D36" s="41"/>
      <c r="E36" s="41"/>
      <c r="F36" s="41"/>
      <c r="G36" s="41"/>
      <c r="H36" s="41"/>
      <c r="I36" s="41"/>
      <c r="J36" s="42"/>
    </row>
    <row r="37" spans="1:11" ht="15.75" x14ac:dyDescent="0.25">
      <c r="A37" s="38" t="s">
        <v>33</v>
      </c>
      <c r="B37" s="39"/>
      <c r="C37" s="39"/>
      <c r="D37" s="39"/>
      <c r="E37" s="39"/>
      <c r="F37" s="39"/>
      <c r="G37" s="39"/>
      <c r="H37" s="39"/>
      <c r="I37" s="39"/>
      <c r="J37" s="40"/>
    </row>
    <row r="38" spans="1:11" ht="15.75" x14ac:dyDescent="0.25">
      <c r="A38" s="73" t="s">
        <v>34</v>
      </c>
      <c r="B38" s="74"/>
      <c r="C38" s="74"/>
      <c r="D38" s="74"/>
      <c r="E38" s="74"/>
      <c r="F38" s="74"/>
      <c r="G38" s="74"/>
      <c r="H38" s="74"/>
      <c r="I38" s="74"/>
      <c r="J38" s="75"/>
      <c r="K38" s="1"/>
    </row>
    <row r="39" spans="1:11" ht="37.5" customHeight="1" x14ac:dyDescent="0.25">
      <c r="A39" s="76" t="s">
        <v>65</v>
      </c>
      <c r="B39" s="77"/>
      <c r="C39" s="77"/>
      <c r="D39" s="77"/>
      <c r="E39" s="77"/>
      <c r="F39" s="77"/>
      <c r="G39" s="77"/>
      <c r="H39" s="77"/>
      <c r="I39" s="77"/>
      <c r="J39" s="78"/>
    </row>
    <row r="40" spans="1:1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1" x14ac:dyDescent="0.25">
      <c r="A41" s="79" t="s">
        <v>40</v>
      </c>
      <c r="B41" s="79"/>
      <c r="C41" s="79"/>
      <c r="D41" s="79"/>
      <c r="E41" s="79"/>
      <c r="F41" s="79"/>
      <c r="G41" s="79"/>
      <c r="H41" s="79"/>
      <c r="I41" s="79"/>
      <c r="J41" s="79"/>
    </row>
  </sheetData>
  <mergeCells count="48">
    <mergeCell ref="A37:J37"/>
    <mergeCell ref="A38:J38"/>
    <mergeCell ref="A39:J39"/>
    <mergeCell ref="A41:J41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A23:J23"/>
    <mergeCell ref="A24:B24"/>
    <mergeCell ref="I24:J24"/>
    <mergeCell ref="C24:E24"/>
    <mergeCell ref="F24:H24"/>
    <mergeCell ref="B12:J12"/>
    <mergeCell ref="A13:J13"/>
    <mergeCell ref="C14:J14"/>
    <mergeCell ref="B20:J20"/>
    <mergeCell ref="A22:J22"/>
    <mergeCell ref="B1:J1"/>
    <mergeCell ref="C16:J16"/>
    <mergeCell ref="A17:J17"/>
    <mergeCell ref="B18:J18"/>
    <mergeCell ref="B19:J19"/>
    <mergeCell ref="B2:C2"/>
    <mergeCell ref="D2:H2"/>
    <mergeCell ref="B3:C3"/>
    <mergeCell ref="A4:J4"/>
    <mergeCell ref="B8:J8"/>
    <mergeCell ref="D3:H3"/>
    <mergeCell ref="C15:J15"/>
    <mergeCell ref="A5:J5"/>
    <mergeCell ref="A6:J6"/>
    <mergeCell ref="A7:J7"/>
    <mergeCell ref="B11:J11"/>
  </mergeCells>
  <phoneticPr fontId="22" type="noConversion"/>
  <dataValidations count="15">
    <dataValidation allowBlank="1" showInputMessage="1" showErrorMessage="1" prompt="Monto ejecutado en el trimestre" sqref="H28:H30" xr:uid="{00000000-0002-0000-0000-000000000000}"/>
    <dataValidation allowBlank="1" showInputMessage="1" showErrorMessage="1" prompt="Meta alcanzada en el trimestre" sqref="G28:G30" xr:uid="{00000000-0002-0000-0000-000001000000}"/>
    <dataValidation allowBlank="1" showInputMessage="1" showErrorMessage="1" prompt="Monto presupuestado para el producto" sqref="E29:F30 F28 D28:D30" xr:uid="{00000000-0002-0000-0000-000002000000}"/>
    <dataValidation allowBlank="1" showInputMessage="1" showErrorMessage="1" prompt="Meta anual del indicador" sqref="E28 C28:C30" xr:uid="{00000000-0002-0000-0000-000003000000}"/>
    <dataValidation allowBlank="1" showInputMessage="1" showErrorMessage="1" prompt="Nombre del indicador" sqref="B28:B30" xr:uid="{00000000-0002-0000-0000-000004000000}"/>
    <dataValidation allowBlank="1" showInputMessage="1" showErrorMessage="1" prompt="Nombre de cada producto" sqref="A28:A30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F25 A25:C25" xr:uid="{00000000-0002-0000-0000-000007000000}"/>
    <dataValidation allowBlank="1" showInputMessage="1" showErrorMessage="1" prompt="Oportunidades de mejora identificadas" sqref="A39:J40" xr:uid="{00000000-0002-0000-0000-000008000000}"/>
    <dataValidation allowBlank="1" showInputMessage="1" showErrorMessage="1" prompt="De existir desvío, explicar razones." sqref="B36:J36" xr:uid="{310D99D2-9379-4610-829C-56FA1EECC2C0}"/>
    <dataValidation allowBlank="1" showInputMessage="1" showErrorMessage="1" prompt="1. Describir lo plasmado en el presupuesto_x000a_2. Describir lo alcanzado en términos financieros y de producción " sqref="B35:J35" xr:uid="{2B827ED4-0F32-4971-A73F-627DE9E9FD04}"/>
    <dataValidation allowBlank="1" showInputMessage="1" showErrorMessage="1" prompt="Nombre del producto" sqref="B33:J34" xr:uid="{2E91A5F1-4C68-4C34-AE9C-820647038E81}"/>
    <dataValidation allowBlank="1" showInputMessage="1" showErrorMessage="1" prompt="¿A quién va dirigido el programa?, ¿qué característica tiene esta población que requiere ser beneficiada?" sqref="B20:J20" xr:uid="{00000000-0002-0000-0000-00000C000000}"/>
    <dataValidation allowBlank="1" showInputMessage="1" prompt="Nombre del capítulo" sqref="B8:J10" xr:uid="{00000000-0002-0000-0000-00000D000000}"/>
    <dataValidation allowBlank="1" sqref="A8" xr:uid="{00000000-0002-0000-0000-00000E000000}"/>
  </dataValidations>
  <pageMargins left="0.7" right="0.7" top="0.75" bottom="0.75" header="0.3" footer="0.3"/>
  <pageSetup scale="6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Angélica Jazmín Ramírez Gómez</cp:lastModifiedBy>
  <cp:lastPrinted>2022-07-07T19:28:29Z</cp:lastPrinted>
  <dcterms:created xsi:type="dcterms:W3CDTF">2021-03-22T15:50:10Z</dcterms:created>
  <dcterms:modified xsi:type="dcterms:W3CDTF">2023-01-11T15:07:05Z</dcterms:modified>
</cp:coreProperties>
</file>