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985" tabRatio="601" activeTab="0"/>
  </bookViews>
  <sheets>
    <sheet name="MARZO-2022 " sheetId="1" r:id="rId1"/>
  </sheets>
  <definedNames>
    <definedName name="_xlfn._FV" hidden="1">#NAME?</definedName>
    <definedName name="_xlnm.Print_Area" localSheetId="0">'MARZO-2022 '!$A$1:$B$55</definedName>
  </definedNames>
  <calcPr fullCalcOnLoad="1"/>
</workbook>
</file>

<file path=xl/sharedStrings.xml><?xml version="1.0" encoding="utf-8"?>
<sst xmlns="http://schemas.openxmlformats.org/spreadsheetml/2006/main" count="40" uniqueCount="39">
  <si>
    <t>ACTIVOS</t>
  </si>
  <si>
    <t>ACTIVOS CORRIENTES</t>
  </si>
  <si>
    <t>INVENTARIOS</t>
  </si>
  <si>
    <t>TOTAL ACTIVOS CORRIENTES</t>
  </si>
  <si>
    <t>ACTIVOS NO CORRIENTES</t>
  </si>
  <si>
    <t>CREDITOS A COBRAR A LARGO PLAZO</t>
  </si>
  <si>
    <t>BIENES DE USO (ACTIVOS NO FINANCIEROS)</t>
  </si>
  <si>
    <t>TOTAL ACTIVOS NO CORRIENTES</t>
  </si>
  <si>
    <t>INVERSIONES FINANCIERAS A LARGO PLAZO</t>
  </si>
  <si>
    <t>TOTAL ACTIVOS</t>
  </si>
  <si>
    <t>PASIVOS</t>
  </si>
  <si>
    <t>PASIVOS CORRIENTES</t>
  </si>
  <si>
    <t>CUENTAS POR PAGAR A CORTO PLAZO</t>
  </si>
  <si>
    <t>PASIVOS LARGO PLAZO-PORCION CORRIENTE</t>
  </si>
  <si>
    <t>TOTAL PASIVOS CORRIENTES</t>
  </si>
  <si>
    <t>PASIVOS NO CORRIENTES</t>
  </si>
  <si>
    <t>TOTAL PASIVOS</t>
  </si>
  <si>
    <t>PATRIMONIO</t>
  </si>
  <si>
    <t>RESULTADO DE EJERCICIOS ANTERIORES</t>
  </si>
  <si>
    <t>TOTAL PATRIMONIO NETO DEL GOBIERNO CENTRAL</t>
  </si>
  <si>
    <t>TOTAL PASIVOS Y PATRIMONIO</t>
  </si>
  <si>
    <t>Balance General</t>
  </si>
  <si>
    <t>DEP. ACUM-BIENES DE USO</t>
  </si>
  <si>
    <t>EQUIPOS DE TRANSPORTE</t>
  </si>
  <si>
    <t>DEP. EQUIPOS DE TRANSPORTE</t>
  </si>
  <si>
    <t>EDIFICACIONES</t>
  </si>
  <si>
    <t>CUENTAS POR PAGAR RETIROS Y PENSIONES</t>
  </si>
  <si>
    <t>OTRAS INVERSIONES FINANCIERAS</t>
  </si>
  <si>
    <t>CUENTAS POR COBRAR</t>
  </si>
  <si>
    <t>DISPONIBILIDAD EN CAJA Y BANCOS</t>
  </si>
  <si>
    <t>DEPOSITO DE ALQUILER</t>
  </si>
  <si>
    <t xml:space="preserve"> Lic. Felipe A. Paulino F.</t>
  </si>
  <si>
    <t xml:space="preserve">Licda. Mirian R. Jaime                          </t>
  </si>
  <si>
    <t>Enc. Financiero</t>
  </si>
  <si>
    <t xml:space="preserve"> Enc. Div. Contabilidad                     </t>
  </si>
  <si>
    <t>( Valores en  RD$)</t>
  </si>
  <si>
    <t>TERRENOS</t>
  </si>
  <si>
    <t>DEP. DE EDIFICACIONES</t>
  </si>
  <si>
    <t>Al 31 de marzo del 2022</t>
  </si>
</sst>
</file>

<file path=xl/styles.xml><?xml version="1.0" encoding="utf-8"?>
<styleSheet xmlns="http://schemas.openxmlformats.org/spreadsheetml/2006/main">
  <numFmts count="51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RD$&quot;#,##0;\-&quot;RD$&quot;#,##0"/>
    <numFmt numFmtId="165" formatCode="&quot;RD$&quot;#,##0;[Red]\-&quot;RD$&quot;#,##0"/>
    <numFmt numFmtId="166" formatCode="&quot;RD$&quot;#,##0.00;\-&quot;RD$&quot;#,##0.00"/>
    <numFmt numFmtId="167" formatCode="&quot;RD$&quot;#,##0.00;[Red]\-&quot;RD$&quot;#,##0.00"/>
    <numFmt numFmtId="168" formatCode="_-&quot;RD$&quot;* #,##0_-;\-&quot;RD$&quot;* #,##0_-;_-&quot;RD$&quot;* &quot;-&quot;_-;_-@_-"/>
    <numFmt numFmtId="169" formatCode="_-* #,##0_-;\-* #,##0_-;_-* &quot;-&quot;_-;_-@_-"/>
    <numFmt numFmtId="170" formatCode="_-&quot;RD$&quot;* #,##0.00_-;\-&quot;RD$&quot;* #,##0.00_-;_-&quot;RD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.000"/>
    <numFmt numFmtId="179" formatCode="#,##0.0000"/>
    <numFmt numFmtId="180" formatCode="#,##0.0"/>
    <numFmt numFmtId="181" formatCode="0.000000"/>
    <numFmt numFmtId="182" formatCode="0.00000"/>
    <numFmt numFmtId="183" formatCode="0.0000"/>
    <numFmt numFmtId="184" formatCode="0.000"/>
    <numFmt numFmtId="185" formatCode="0.0%"/>
    <numFmt numFmtId="186" formatCode="0.000%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&quot;RD$&quot;#,##0"/>
    <numFmt numFmtId="192" formatCode="0.0"/>
    <numFmt numFmtId="193" formatCode="#,##0.00000000000"/>
    <numFmt numFmtId="194" formatCode="#,##0.000000000_);\(#,##0.000000000\)"/>
    <numFmt numFmtId="195" formatCode="#,##0.0_);\(#,##0.0\)"/>
    <numFmt numFmtId="196" formatCode="###,###,##0.00;\(###,###,##0.00\)"/>
    <numFmt numFmtId="197" formatCode="0000"/>
    <numFmt numFmtId="198" formatCode="00"/>
    <numFmt numFmtId="199" formatCode="dd/mm/yyyy;@"/>
    <numFmt numFmtId="200" formatCode="ddd\-dd\-mmm\-yy"/>
    <numFmt numFmtId="201" formatCode="ddd\-dd\-mmm\-yyyy"/>
    <numFmt numFmtId="202" formatCode="d\-mmm\-yyyy"/>
    <numFmt numFmtId="203" formatCode="dd\-mmmm\-yyyy"/>
    <numFmt numFmtId="204" formatCode="dd\-mmm\-yyyy"/>
    <numFmt numFmtId="205" formatCode="_(* #,##0.0_);_(* \(#,##0.0\);_(* &quot;-&quot;??_);_(@_)"/>
    <numFmt numFmtId="206" formatCode="_(* #,##0_);_(* \(#,##0\);_(* &quot;-&quot;??_);_(@_)"/>
  </numFmts>
  <fonts count="4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6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5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5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6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0" fillId="33" borderId="0" xfId="0" applyFill="1" applyBorder="1" applyAlignment="1">
      <alignment vertical="center"/>
    </xf>
    <xf numFmtId="0" fontId="1" fillId="33" borderId="0" xfId="0" applyFont="1" applyFill="1" applyAlignment="1">
      <alignment vertical="center"/>
    </xf>
    <xf numFmtId="0" fontId="6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 horizontal="left" vertical="center"/>
    </xf>
    <xf numFmtId="0" fontId="7" fillId="33" borderId="0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horizontal="left" vertical="center" wrapText="1"/>
    </xf>
    <xf numFmtId="0" fontId="6" fillId="33" borderId="0" xfId="0" applyFont="1" applyFill="1" applyBorder="1" applyAlignment="1">
      <alignment horizontal="left" vertical="center" wrapText="1"/>
    </xf>
    <xf numFmtId="0" fontId="5" fillId="33" borderId="0" xfId="0" applyFont="1" applyFill="1" applyBorder="1" applyAlignment="1">
      <alignment horizontal="left" vertical="center"/>
    </xf>
    <xf numFmtId="39" fontId="0" fillId="33" borderId="0" xfId="0" applyNumberFormat="1" applyFill="1" applyBorder="1" applyAlignment="1">
      <alignment vertical="center"/>
    </xf>
    <xf numFmtId="39" fontId="6" fillId="33" borderId="0" xfId="0" applyNumberFormat="1" applyFont="1" applyFill="1" applyBorder="1" applyAlignment="1">
      <alignment vertical="center"/>
    </xf>
    <xf numFmtId="39" fontId="4" fillId="33" borderId="0" xfId="0" applyNumberFormat="1" applyFont="1" applyFill="1" applyBorder="1" applyAlignment="1">
      <alignment horizontal="center" vertical="center"/>
    </xf>
    <xf numFmtId="39" fontId="6" fillId="33" borderId="0" xfId="0" applyNumberFormat="1" applyFont="1" applyFill="1" applyBorder="1" applyAlignment="1">
      <alignment horizontal="center" vertical="center"/>
    </xf>
    <xf numFmtId="39" fontId="0" fillId="33" borderId="0" xfId="0" applyNumberFormat="1" applyFill="1" applyAlignment="1">
      <alignment vertical="center"/>
    </xf>
    <xf numFmtId="0" fontId="9" fillId="33" borderId="0" xfId="0" applyFont="1" applyFill="1" applyBorder="1" applyAlignment="1">
      <alignment horizontal="left" vertical="center"/>
    </xf>
    <xf numFmtId="0" fontId="8" fillId="33" borderId="0" xfId="0" applyFont="1" applyFill="1" applyBorder="1" applyAlignment="1">
      <alignment horizontal="left" vertical="center"/>
    </xf>
    <xf numFmtId="0" fontId="7" fillId="33" borderId="0" xfId="0" applyFont="1" applyFill="1" applyBorder="1" applyAlignment="1">
      <alignment horizontal="left" vertical="center"/>
    </xf>
    <xf numFmtId="0" fontId="6" fillId="33" borderId="0" xfId="0" applyFont="1" applyFill="1" applyAlignment="1">
      <alignment vertical="center"/>
    </xf>
    <xf numFmtId="206" fontId="7" fillId="0" borderId="10" xfId="51" applyNumberFormat="1" applyFont="1" applyFill="1" applyBorder="1" applyAlignment="1">
      <alignment horizontal="right" vertical="center"/>
    </xf>
    <xf numFmtId="206" fontId="9" fillId="0" borderId="0" xfId="51" applyNumberFormat="1" applyFont="1" applyFill="1" applyBorder="1" applyAlignment="1">
      <alignment vertical="center"/>
    </xf>
    <xf numFmtId="206" fontId="9" fillId="0" borderId="11" xfId="51" applyNumberFormat="1" applyFont="1" applyFill="1" applyBorder="1" applyAlignment="1">
      <alignment vertical="center"/>
    </xf>
    <xf numFmtId="206" fontId="7" fillId="0" borderId="12" xfId="51" applyNumberFormat="1" applyFont="1" applyFill="1" applyBorder="1" applyAlignment="1">
      <alignment vertical="center"/>
    </xf>
    <xf numFmtId="206" fontId="7" fillId="0" borderId="10" xfId="51" applyNumberFormat="1" applyFont="1" applyFill="1" applyBorder="1" applyAlignment="1">
      <alignment vertical="center"/>
    </xf>
    <xf numFmtId="206" fontId="9" fillId="0" borderId="13" xfId="51" applyNumberFormat="1" applyFont="1" applyFill="1" applyBorder="1" applyAlignment="1">
      <alignment vertical="center"/>
    </xf>
    <xf numFmtId="0" fontId="7" fillId="33" borderId="0" xfId="0" applyFont="1" applyFill="1" applyBorder="1" applyAlignment="1">
      <alignment vertical="center"/>
    </xf>
    <xf numFmtId="0" fontId="7" fillId="33" borderId="0" xfId="0" applyFont="1" applyFill="1" applyAlignment="1">
      <alignment horizontal="center" vertical="center"/>
    </xf>
    <xf numFmtId="206" fontId="12" fillId="0" borderId="0" xfId="51" applyNumberFormat="1" applyFont="1" applyFill="1" applyBorder="1" applyAlignment="1">
      <alignment horizontal="right"/>
    </xf>
    <xf numFmtId="39" fontId="7" fillId="0" borderId="0" xfId="0" applyNumberFormat="1" applyFont="1" applyFill="1" applyAlignment="1">
      <alignment horizontal="left" vertical="center"/>
    </xf>
    <xf numFmtId="39" fontId="9" fillId="0" borderId="0" xfId="0" applyNumberFormat="1" applyFont="1" applyFill="1" applyAlignment="1">
      <alignment horizontal="left" vertical="center"/>
    </xf>
    <xf numFmtId="43" fontId="0" fillId="0" borderId="0" xfId="53" applyFont="1" applyAlignment="1">
      <alignment/>
    </xf>
    <xf numFmtId="0" fontId="0" fillId="0" borderId="0" xfId="0" applyFill="1" applyBorder="1" applyAlignment="1">
      <alignment vertical="center"/>
    </xf>
    <xf numFmtId="206" fontId="6" fillId="33" borderId="0" xfId="0" applyNumberFormat="1" applyFont="1" applyFill="1" applyBorder="1" applyAlignment="1">
      <alignment vertical="center"/>
    </xf>
    <xf numFmtId="206" fontId="7" fillId="0" borderId="0" xfId="51" applyNumberFormat="1" applyFont="1" applyFill="1" applyAlignment="1">
      <alignment horizontal="center" vertical="center"/>
    </xf>
    <xf numFmtId="206" fontId="7" fillId="0" borderId="0" xfId="51" applyNumberFormat="1" applyFont="1" applyFill="1" applyAlignment="1">
      <alignment/>
    </xf>
    <xf numFmtId="206" fontId="7" fillId="0" borderId="0" xfId="51" applyNumberFormat="1" applyFont="1" applyFill="1" applyBorder="1" applyAlignment="1">
      <alignment horizontal="center" vertical="center"/>
    </xf>
    <xf numFmtId="206" fontId="12" fillId="0" borderId="0" xfId="51" applyNumberFormat="1" applyFont="1" applyFill="1" applyAlignment="1">
      <alignment horizontal="right"/>
    </xf>
    <xf numFmtId="206" fontId="6" fillId="0" borderId="0" xfId="51" applyNumberFormat="1" applyFont="1" applyFill="1" applyBorder="1" applyAlignment="1">
      <alignment vertical="center"/>
    </xf>
    <xf numFmtId="206" fontId="9" fillId="0" borderId="0" xfId="51" applyNumberFormat="1" applyFont="1" applyFill="1" applyAlignment="1">
      <alignment horizontal="center" vertical="center"/>
    </xf>
    <xf numFmtId="206" fontId="7" fillId="0" borderId="0" xfId="51" applyNumberFormat="1" applyFont="1" applyFill="1" applyBorder="1" applyAlignment="1">
      <alignment horizontal="left" vertical="center"/>
    </xf>
    <xf numFmtId="43" fontId="6" fillId="33" borderId="0" xfId="51" applyFont="1" applyFill="1" applyBorder="1" applyAlignment="1">
      <alignment vertical="center"/>
    </xf>
    <xf numFmtId="39" fontId="0" fillId="0" borderId="0" xfId="0" applyNumberFormat="1" applyFill="1" applyAlignment="1">
      <alignment vertical="center"/>
    </xf>
    <xf numFmtId="0" fontId="7" fillId="33" borderId="0" xfId="0" applyFont="1" applyFill="1" applyAlignment="1">
      <alignment horizontal="center" vertical="center"/>
    </xf>
    <xf numFmtId="0" fontId="11" fillId="33" borderId="0" xfId="0" applyFont="1" applyFill="1" applyAlignment="1">
      <alignment horizontal="center" vertical="center"/>
    </xf>
    <xf numFmtId="0" fontId="47" fillId="33" borderId="0" xfId="0" applyFont="1" applyFill="1" applyAlignment="1">
      <alignment horizontal="left"/>
    </xf>
  </cellXfs>
  <cellStyles count="7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Comma 2" xfId="37"/>
    <cellStyle name="Comma 2 2" xfId="38"/>
    <cellStyle name="Encabezado 1" xfId="39"/>
    <cellStyle name="Encabezado 4" xfId="40"/>
    <cellStyle name="Énfasis1" xfId="41"/>
    <cellStyle name="Énfasis2" xfId="42"/>
    <cellStyle name="Énfasis3" xfId="43"/>
    <cellStyle name="Énfasis4" xfId="44"/>
    <cellStyle name="Énfasis5" xfId="45"/>
    <cellStyle name="Énfasis6" xfId="46"/>
    <cellStyle name="Entrada" xfId="47"/>
    <cellStyle name="Hyperlink" xfId="48"/>
    <cellStyle name="Followed Hyperlink" xfId="49"/>
    <cellStyle name="Incorrecto" xfId="50"/>
    <cellStyle name="Comma" xfId="51"/>
    <cellStyle name="Comma [0]" xfId="52"/>
    <cellStyle name="Millares 11 2" xfId="53"/>
    <cellStyle name="Millares 2" xfId="54"/>
    <cellStyle name="Millares 2 2" xfId="55"/>
    <cellStyle name="Millares 2 2 2" xfId="56"/>
    <cellStyle name="Millares 2 3" xfId="57"/>
    <cellStyle name="Millares 3" xfId="58"/>
    <cellStyle name="Millares 4" xfId="59"/>
    <cellStyle name="Millares 5" xfId="60"/>
    <cellStyle name="Currency" xfId="61"/>
    <cellStyle name="Currency [0]" xfId="62"/>
    <cellStyle name="Moneda 2" xfId="63"/>
    <cellStyle name="Neutral" xfId="64"/>
    <cellStyle name="Normal 13" xfId="65"/>
    <cellStyle name="Normal 2" xfId="66"/>
    <cellStyle name="Normal 2 10" xfId="67"/>
    <cellStyle name="Normal 2 2" xfId="68"/>
    <cellStyle name="Normal 2 2 2" xfId="69"/>
    <cellStyle name="Normal 2 3" xfId="70"/>
    <cellStyle name="Normal 3" xfId="71"/>
    <cellStyle name="Normal 3 2" xfId="72"/>
    <cellStyle name="Normal 3 3" xfId="73"/>
    <cellStyle name="Normal 4" xfId="74"/>
    <cellStyle name="Normal 8 4" xfId="75"/>
    <cellStyle name="Notas" xfId="76"/>
    <cellStyle name="Percent" xfId="77"/>
    <cellStyle name="Porcentual 2" xfId="78"/>
    <cellStyle name="Salida" xfId="79"/>
    <cellStyle name="Texto de advertencia" xfId="80"/>
    <cellStyle name="Texto explicativo" xfId="81"/>
    <cellStyle name="Título" xfId="82"/>
    <cellStyle name="Título 2" xfId="83"/>
    <cellStyle name="Título 3" xfId="84"/>
    <cellStyle name="Total" xfId="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3133725</xdr:colOff>
      <xdr:row>0</xdr:row>
      <xdr:rowOff>0</xdr:rowOff>
    </xdr:from>
    <xdr:to>
      <xdr:col>0</xdr:col>
      <xdr:colOff>5600700</xdr:colOff>
      <xdr:row>6</xdr:row>
      <xdr:rowOff>76200</xdr:rowOff>
    </xdr:to>
    <xdr:pic>
      <xdr:nvPicPr>
        <xdr:cNvPr id="1" name="Imagen 2" descr="Interfaz de usuario gráfica, Aplicación&#10;&#10;Descripción generada automáticamente"/>
        <xdr:cNvPicPr preferRelativeResize="1">
          <a:picLocks noChangeAspect="1"/>
        </xdr:cNvPicPr>
      </xdr:nvPicPr>
      <xdr:blipFill>
        <a:blip r:embed="rId1"/>
        <a:srcRect r="54139"/>
        <a:stretch>
          <a:fillRect/>
        </a:stretch>
      </xdr:blipFill>
      <xdr:spPr>
        <a:xfrm>
          <a:off x="3133725" y="0"/>
          <a:ext cx="2466975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0"/>
  <sheetViews>
    <sheetView showGridLines="0" tabSelected="1" zoomScalePageLayoutView="0" workbookViewId="0" topLeftCell="A1">
      <selection activeCell="A9" sqref="A9:B9"/>
    </sheetView>
  </sheetViews>
  <sheetFormatPr defaultColWidth="9.140625" defaultRowHeight="12.75"/>
  <cols>
    <col min="1" max="1" width="93.00390625" style="2" bestFit="1" customWidth="1"/>
    <col min="2" max="2" width="35.57421875" style="25" bestFit="1" customWidth="1"/>
    <col min="3" max="3" width="9.140625" style="5" customWidth="1"/>
    <col min="4" max="4" width="20.7109375" style="5" bestFit="1" customWidth="1"/>
    <col min="5" max="9" width="9.140625" style="5" customWidth="1"/>
    <col min="10" max="10" width="20.57421875" style="19" customWidth="1"/>
    <col min="11" max="60" width="9.140625" style="4" customWidth="1"/>
    <col min="61" max="16384" width="9.140625" style="1" customWidth="1"/>
  </cols>
  <sheetData>
    <row r="1" spans="1:10" s="4" customFormat="1" ht="20.25">
      <c r="A1" s="6"/>
      <c r="B1" s="25"/>
      <c r="C1" s="5"/>
      <c r="D1" s="5"/>
      <c r="E1" s="5"/>
      <c r="F1" s="5"/>
      <c r="G1" s="5"/>
      <c r="H1" s="5"/>
      <c r="I1" s="5"/>
      <c r="J1" s="19"/>
    </row>
    <row r="2" spans="1:10" s="4" customFormat="1" ht="20.25">
      <c r="A2" s="6"/>
      <c r="B2" s="25"/>
      <c r="C2" s="5"/>
      <c r="D2" s="5"/>
      <c r="E2" s="5"/>
      <c r="F2" s="5"/>
      <c r="G2" s="5"/>
      <c r="H2" s="5"/>
      <c r="I2" s="5"/>
      <c r="J2" s="19"/>
    </row>
    <row r="3" spans="1:10" s="4" customFormat="1" ht="20.25">
      <c r="A3" s="6"/>
      <c r="B3" s="25"/>
      <c r="C3" s="5"/>
      <c r="D3" s="5"/>
      <c r="E3" s="5"/>
      <c r="F3" s="5"/>
      <c r="G3" s="5"/>
      <c r="H3" s="5"/>
      <c r="I3" s="5"/>
      <c r="J3" s="19"/>
    </row>
    <row r="4" spans="1:10" s="4" customFormat="1" ht="20.25">
      <c r="A4" s="6"/>
      <c r="B4" s="25"/>
      <c r="C4" s="5"/>
      <c r="D4" s="5"/>
      <c r="E4" s="5"/>
      <c r="F4" s="5"/>
      <c r="G4" s="5"/>
      <c r="H4" s="5"/>
      <c r="I4" s="5"/>
      <c r="J4" s="19"/>
    </row>
    <row r="5" spans="1:10" s="4" customFormat="1" ht="20.25">
      <c r="A5" s="6"/>
      <c r="B5" s="25"/>
      <c r="C5" s="5"/>
      <c r="D5" s="5"/>
      <c r="E5" s="5"/>
      <c r="F5" s="5"/>
      <c r="G5" s="5"/>
      <c r="H5" s="5"/>
      <c r="I5" s="36"/>
      <c r="J5" s="46"/>
    </row>
    <row r="6" spans="1:10" s="4" customFormat="1" ht="20.25">
      <c r="A6" s="6"/>
      <c r="B6" s="25"/>
      <c r="C6" s="5"/>
      <c r="D6" s="5"/>
      <c r="E6" s="5"/>
      <c r="F6" s="5"/>
      <c r="G6" s="5"/>
      <c r="H6" s="5"/>
      <c r="I6" s="36"/>
      <c r="J6" s="46"/>
    </row>
    <row r="7" spans="1:10" s="4" customFormat="1" ht="20.25">
      <c r="A7" s="6"/>
      <c r="B7" s="25"/>
      <c r="C7" s="5"/>
      <c r="D7" s="5"/>
      <c r="E7" s="5"/>
      <c r="F7" s="5"/>
      <c r="G7" s="5"/>
      <c r="H7" s="5"/>
      <c r="I7" s="36"/>
      <c r="J7" s="46"/>
    </row>
    <row r="8" spans="1:10" s="4" customFormat="1" ht="20.25">
      <c r="A8" s="6"/>
      <c r="B8" s="25"/>
      <c r="C8" s="5"/>
      <c r="D8" s="5"/>
      <c r="E8" s="5"/>
      <c r="F8" s="5"/>
      <c r="G8" s="5"/>
      <c r="H8" s="5"/>
      <c r="I8" s="36"/>
      <c r="J8" s="46"/>
    </row>
    <row r="9" spans="1:10" s="4" customFormat="1" ht="20.25">
      <c r="A9" s="47" t="s">
        <v>21</v>
      </c>
      <c r="B9" s="47"/>
      <c r="C9" s="5"/>
      <c r="D9" s="5"/>
      <c r="E9" s="5"/>
      <c r="F9" s="5"/>
      <c r="G9" s="5"/>
      <c r="H9" s="5"/>
      <c r="I9" s="36"/>
      <c r="J9" s="46"/>
    </row>
    <row r="10" spans="1:10" s="4" customFormat="1" ht="20.25">
      <c r="A10" s="47" t="s">
        <v>38</v>
      </c>
      <c r="B10" s="47"/>
      <c r="C10" s="5"/>
      <c r="D10" s="5"/>
      <c r="E10" s="5"/>
      <c r="F10" s="5"/>
      <c r="G10" s="5"/>
      <c r="H10" s="5"/>
      <c r="I10" s="36"/>
      <c r="J10" s="46"/>
    </row>
    <row r="11" spans="1:10" s="4" customFormat="1" ht="18">
      <c r="A11" s="48" t="s">
        <v>35</v>
      </c>
      <c r="B11" s="48"/>
      <c r="C11" s="5"/>
      <c r="D11" s="5"/>
      <c r="E11" s="5"/>
      <c r="F11" s="5"/>
      <c r="G11" s="5"/>
      <c r="H11" s="5"/>
      <c r="I11" s="36"/>
      <c r="J11" s="46"/>
    </row>
    <row r="12" spans="1:10" s="4" customFormat="1" ht="20.25">
      <c r="A12" s="31"/>
      <c r="B12" s="38"/>
      <c r="C12" s="5"/>
      <c r="D12" s="5"/>
      <c r="E12" s="5"/>
      <c r="F12" s="5"/>
      <c r="G12" s="5"/>
      <c r="H12" s="5"/>
      <c r="I12" s="36"/>
      <c r="J12" s="46"/>
    </row>
    <row r="13" spans="1:10" s="3" customFormat="1" ht="16.5" customHeight="1">
      <c r="A13" s="30" t="s">
        <v>0</v>
      </c>
      <c r="B13" s="39"/>
      <c r="J13" s="16"/>
    </row>
    <row r="14" spans="1:10" s="8" customFormat="1" ht="20.25">
      <c r="A14" s="22" t="s">
        <v>1</v>
      </c>
      <c r="B14" s="40"/>
      <c r="J14" s="17"/>
    </row>
    <row r="15" spans="1:10" s="7" customFormat="1" ht="20.25">
      <c r="A15" s="20" t="s">
        <v>29</v>
      </c>
      <c r="B15" s="32">
        <v>498565554.2699999</v>
      </c>
      <c r="J15" s="18"/>
    </row>
    <row r="16" spans="1:10" s="7" customFormat="1" ht="20.25">
      <c r="A16" s="20" t="s">
        <v>28</v>
      </c>
      <c r="B16" s="32">
        <v>0</v>
      </c>
      <c r="J16" s="18"/>
    </row>
    <row r="17" spans="1:10" s="7" customFormat="1" ht="20.25">
      <c r="A17" s="20" t="s">
        <v>30</v>
      </c>
      <c r="B17" s="32">
        <f>488831.52+296061.68</f>
        <v>784893.2</v>
      </c>
      <c r="J17" s="18"/>
    </row>
    <row r="18" spans="1:10" s="3" customFormat="1" ht="20.25">
      <c r="A18" s="20" t="s">
        <v>2</v>
      </c>
      <c r="B18" s="41">
        <v>9399244.03</v>
      </c>
      <c r="J18" s="16"/>
    </row>
    <row r="19" spans="1:10" s="3" customFormat="1" ht="20.25">
      <c r="A19" s="22" t="s">
        <v>3</v>
      </c>
      <c r="B19" s="24">
        <f>SUM(B15:B18)</f>
        <v>508749691.4999999</v>
      </c>
      <c r="J19" s="16"/>
    </row>
    <row r="20" spans="1:10" s="3" customFormat="1" ht="20.25">
      <c r="A20" s="22"/>
      <c r="B20" s="25"/>
      <c r="J20" s="16"/>
    </row>
    <row r="21" spans="1:10" s="3" customFormat="1" ht="20.25">
      <c r="A21" s="22" t="s">
        <v>4</v>
      </c>
      <c r="B21" s="25"/>
      <c r="J21" s="16"/>
    </row>
    <row r="22" spans="1:10" s="3" customFormat="1" ht="20.25">
      <c r="A22" s="20" t="s">
        <v>5</v>
      </c>
      <c r="B22" s="25">
        <v>101192149.53000002</v>
      </c>
      <c r="J22" s="16"/>
    </row>
    <row r="23" spans="1:10" s="3" customFormat="1" ht="20.25">
      <c r="A23" s="20" t="s">
        <v>8</v>
      </c>
      <c r="B23" s="32">
        <v>118794870000</v>
      </c>
      <c r="D23" s="37"/>
      <c r="J23" s="16"/>
    </row>
    <row r="24" spans="1:10" s="3" customFormat="1" ht="20.25">
      <c r="A24" s="20" t="s">
        <v>27</v>
      </c>
      <c r="B24" s="25">
        <v>311753548.65</v>
      </c>
      <c r="H24" s="35"/>
      <c r="J24" s="16"/>
    </row>
    <row r="25" spans="1:10" s="3" customFormat="1" ht="20.25">
      <c r="A25" s="20" t="s">
        <v>6</v>
      </c>
      <c r="B25" s="32">
        <f>138715530.8+667000.04+353841.88+553497.59+85894.14+165284.05+145000+142780+123015</f>
        <v>140951843.5</v>
      </c>
      <c r="D25" s="45"/>
      <c r="J25" s="16"/>
    </row>
    <row r="26" spans="1:10" s="3" customFormat="1" ht="20.25">
      <c r="A26" s="20" t="s">
        <v>22</v>
      </c>
      <c r="B26" s="32">
        <f>-44343802.18-514255.26-694969.76-83403.38-343106.16-158702.91-11203.75-54640.92-428699.13-569646.52-82920-158702.91-11203.75-54640.92-160167.37-10239.08-54640.92</f>
        <v>-47734944.919999994</v>
      </c>
      <c r="D26" s="45"/>
      <c r="J26" s="16"/>
    </row>
    <row r="27" spans="1:10" s="3" customFormat="1" ht="20.25">
      <c r="A27" s="20" t="s">
        <v>23</v>
      </c>
      <c r="B27" s="32">
        <v>26031067.580000002</v>
      </c>
      <c r="D27" s="45"/>
      <c r="J27" s="16"/>
    </row>
    <row r="28" spans="1:10" s="3" customFormat="1" ht="20.25">
      <c r="A28" s="20" t="s">
        <v>24</v>
      </c>
      <c r="B28" s="32">
        <v>-25583110.58</v>
      </c>
      <c r="D28" s="45"/>
      <c r="J28" s="16"/>
    </row>
    <row r="29" spans="1:10" s="3" customFormat="1" ht="20.25">
      <c r="A29" s="20" t="s">
        <v>36</v>
      </c>
      <c r="B29" s="32">
        <f>35108647.12+8500000</f>
        <v>43608647.12</v>
      </c>
      <c r="D29" s="45"/>
      <c r="J29" s="16"/>
    </row>
    <row r="30" spans="1:10" s="3" customFormat="1" ht="20.25">
      <c r="A30" s="20" t="s">
        <v>25</v>
      </c>
      <c r="B30" s="32">
        <v>155874760.01</v>
      </c>
      <c r="J30" s="16"/>
    </row>
    <row r="31" spans="1:10" s="3" customFormat="1" ht="20.25">
      <c r="A31" s="20" t="s">
        <v>37</v>
      </c>
      <c r="B31" s="25">
        <v>-28668656.563375</v>
      </c>
      <c r="J31" s="16"/>
    </row>
    <row r="32" spans="1:10" s="3" customFormat="1" ht="20.25">
      <c r="A32" s="22" t="s">
        <v>7</v>
      </c>
      <c r="B32" s="26">
        <f>SUM(B22:B31)</f>
        <v>119472295304.32661</v>
      </c>
      <c r="J32" s="16"/>
    </row>
    <row r="33" spans="1:10" s="3" customFormat="1" ht="21" thickBot="1">
      <c r="A33" s="22" t="s">
        <v>9</v>
      </c>
      <c r="B33" s="27">
        <f>+B19+B32</f>
        <v>119981044995.82661</v>
      </c>
      <c r="J33" s="16"/>
    </row>
    <row r="34" spans="1:10" s="3" customFormat="1" ht="21" thickTop="1">
      <c r="A34" s="22"/>
      <c r="B34" s="25"/>
      <c r="J34" s="16"/>
    </row>
    <row r="35" spans="1:10" s="3" customFormat="1" ht="20.25">
      <c r="A35" s="22" t="s">
        <v>10</v>
      </c>
      <c r="B35" s="42"/>
      <c r="J35" s="16"/>
    </row>
    <row r="36" spans="1:10" s="3" customFormat="1" ht="20.25">
      <c r="A36" s="22" t="s">
        <v>11</v>
      </c>
      <c r="B36" s="25"/>
      <c r="J36" s="16"/>
    </row>
    <row r="37" spans="1:10" s="3" customFormat="1" ht="20.25">
      <c r="A37" s="20" t="s">
        <v>26</v>
      </c>
      <c r="B37" s="25">
        <v>0</v>
      </c>
      <c r="J37" s="16"/>
    </row>
    <row r="38" spans="1:10" s="3" customFormat="1" ht="20.25">
      <c r="A38" s="20" t="s">
        <v>12</v>
      </c>
      <c r="B38" s="32">
        <v>6062570.15</v>
      </c>
      <c r="J38" s="16"/>
    </row>
    <row r="39" spans="1:10" s="3" customFormat="1" ht="20.25">
      <c r="A39" s="20" t="s">
        <v>13</v>
      </c>
      <c r="B39" s="25">
        <v>0</v>
      </c>
      <c r="J39" s="16"/>
    </row>
    <row r="40" spans="1:10" s="3" customFormat="1" ht="20.25">
      <c r="A40" s="22" t="s">
        <v>14</v>
      </c>
      <c r="B40" s="28">
        <f>SUM(B37:B39)</f>
        <v>6062570.15</v>
      </c>
      <c r="J40" s="16"/>
    </row>
    <row r="41" spans="1:10" s="3" customFormat="1" ht="20.25">
      <c r="A41" s="22" t="s">
        <v>15</v>
      </c>
      <c r="B41" s="25"/>
      <c r="J41" s="16"/>
    </row>
    <row r="42" spans="1:10" s="3" customFormat="1" ht="20.25">
      <c r="A42" s="22" t="s">
        <v>16</v>
      </c>
      <c r="B42" s="28">
        <f>+B40</f>
        <v>6062570.15</v>
      </c>
      <c r="J42" s="16"/>
    </row>
    <row r="43" spans="1:10" s="3" customFormat="1" ht="20.25">
      <c r="A43" s="22"/>
      <c r="B43" s="25"/>
      <c r="J43" s="16"/>
    </row>
    <row r="44" spans="1:10" s="3" customFormat="1" ht="20.25">
      <c r="A44" s="22" t="s">
        <v>17</v>
      </c>
      <c r="B44" s="25"/>
      <c r="J44" s="16"/>
    </row>
    <row r="45" spans="1:10" s="3" customFormat="1" ht="20.25">
      <c r="A45" s="20" t="s">
        <v>17</v>
      </c>
      <c r="B45" s="25">
        <f>110599960879+3938524425.25+2621979150.93+1893888088.68</f>
        <v>119054352543.85999</v>
      </c>
      <c r="J45" s="16"/>
    </row>
    <row r="46" spans="1:10" s="3" customFormat="1" ht="20.25">
      <c r="A46" s="20" t="s">
        <v>18</v>
      </c>
      <c r="B46" s="29">
        <v>920629881.82</v>
      </c>
      <c r="J46" s="16"/>
    </row>
    <row r="47" spans="1:10" s="3" customFormat="1" ht="20.25">
      <c r="A47" s="22" t="s">
        <v>19</v>
      </c>
      <c r="B47" s="28">
        <f>SUM(B45:B46)</f>
        <v>119974982425.68</v>
      </c>
      <c r="J47" s="16"/>
    </row>
    <row r="48" spans="1:2" s="3" customFormat="1" ht="21" thickBot="1">
      <c r="A48" s="22" t="s">
        <v>20</v>
      </c>
      <c r="B48" s="27">
        <f>+B42+B47</f>
        <v>119981044995.82999</v>
      </c>
    </row>
    <row r="49" spans="1:2" s="3" customFormat="1" ht="24" thickTop="1">
      <c r="A49" s="21"/>
      <c r="B49" s="25">
        <f>+B48-B33</f>
        <v>0.0033721923828125</v>
      </c>
    </row>
    <row r="50" spans="1:2" s="3" customFormat="1" ht="23.25" hidden="1">
      <c r="A50" s="21"/>
      <c r="B50" s="25"/>
    </row>
    <row r="51" spans="1:2" s="3" customFormat="1" ht="23.25" hidden="1">
      <c r="A51" s="21"/>
      <c r="B51" s="25"/>
    </row>
    <row r="52" spans="1:2" s="3" customFormat="1" ht="23.25">
      <c r="A52" s="21"/>
      <c r="B52" s="25"/>
    </row>
    <row r="53" spans="1:2" s="23" customFormat="1" ht="19.5">
      <c r="A53" s="49"/>
      <c r="B53" s="49"/>
    </row>
    <row r="54" spans="1:2" s="4" customFormat="1" ht="20.25">
      <c r="A54" s="33" t="s">
        <v>32</v>
      </c>
      <c r="B54" s="38" t="s">
        <v>31</v>
      </c>
    </row>
    <row r="55" spans="1:2" s="4" customFormat="1" ht="20.25">
      <c r="A55" s="34" t="s">
        <v>34</v>
      </c>
      <c r="B55" s="43" t="s">
        <v>33</v>
      </c>
    </row>
    <row r="56" spans="1:10" s="5" customFormat="1" ht="20.25">
      <c r="A56" s="14"/>
      <c r="B56" s="44"/>
      <c r="J56" s="15"/>
    </row>
    <row r="57" spans="1:10" s="5" customFormat="1" ht="20.25">
      <c r="A57" s="10"/>
      <c r="B57" s="25"/>
      <c r="J57" s="15"/>
    </row>
    <row r="58" spans="1:10" s="5" customFormat="1" ht="20.25">
      <c r="A58" s="10"/>
      <c r="B58" s="25"/>
      <c r="J58" s="15"/>
    </row>
    <row r="59" spans="1:10" s="5" customFormat="1" ht="20.25">
      <c r="A59" s="10"/>
      <c r="B59" s="25"/>
      <c r="J59" s="15"/>
    </row>
    <row r="60" spans="1:10" s="5" customFormat="1" ht="20.25">
      <c r="A60" s="10"/>
      <c r="B60" s="25"/>
      <c r="J60" s="15"/>
    </row>
    <row r="61" spans="1:10" s="5" customFormat="1" ht="20.25">
      <c r="A61" s="10"/>
      <c r="B61" s="25"/>
      <c r="J61" s="15"/>
    </row>
    <row r="62" spans="1:10" s="5" customFormat="1" ht="20.25">
      <c r="A62" s="10"/>
      <c r="B62" s="25"/>
      <c r="J62" s="15"/>
    </row>
    <row r="63" spans="1:10" s="5" customFormat="1" ht="20.25">
      <c r="A63" s="10"/>
      <c r="B63" s="25"/>
      <c r="J63" s="15"/>
    </row>
    <row r="64" spans="1:10" s="5" customFormat="1" ht="20.25">
      <c r="A64" s="10"/>
      <c r="B64" s="25"/>
      <c r="J64" s="15"/>
    </row>
    <row r="65" spans="1:10" s="5" customFormat="1" ht="20.25">
      <c r="A65" s="13"/>
      <c r="B65" s="25"/>
      <c r="J65" s="15"/>
    </row>
    <row r="66" spans="1:10" s="5" customFormat="1" ht="20.25">
      <c r="A66" s="12"/>
      <c r="B66" s="25"/>
      <c r="J66" s="15"/>
    </row>
    <row r="67" spans="1:10" s="5" customFormat="1" ht="20.25">
      <c r="A67" s="11"/>
      <c r="B67" s="25"/>
      <c r="J67" s="15"/>
    </row>
    <row r="68" spans="1:10" s="5" customFormat="1" ht="20.25">
      <c r="A68" s="11"/>
      <c r="B68" s="25"/>
      <c r="J68" s="15"/>
    </row>
    <row r="69" spans="1:10" s="5" customFormat="1" ht="20.25">
      <c r="A69" s="11"/>
      <c r="B69" s="25"/>
      <c r="J69" s="15"/>
    </row>
    <row r="70" spans="1:10" s="5" customFormat="1" ht="20.25">
      <c r="A70" s="11"/>
      <c r="B70" s="25"/>
      <c r="J70" s="15"/>
    </row>
    <row r="71" spans="1:10" s="5" customFormat="1" ht="20.25">
      <c r="A71" s="9"/>
      <c r="B71" s="25"/>
      <c r="J71" s="15"/>
    </row>
    <row r="72" spans="1:10" s="5" customFormat="1" ht="20.25">
      <c r="A72" s="9"/>
      <c r="B72" s="25"/>
      <c r="J72" s="15"/>
    </row>
    <row r="73" spans="1:10" s="5" customFormat="1" ht="20.25">
      <c r="A73" s="9"/>
      <c r="B73" s="25"/>
      <c r="J73" s="15"/>
    </row>
    <row r="74" spans="1:10" s="5" customFormat="1" ht="20.25">
      <c r="A74" s="9"/>
      <c r="B74" s="25"/>
      <c r="J74" s="15"/>
    </row>
    <row r="75" spans="1:10" s="5" customFormat="1" ht="20.25">
      <c r="A75" s="9"/>
      <c r="B75" s="25"/>
      <c r="J75" s="15"/>
    </row>
    <row r="76" spans="1:10" s="5" customFormat="1" ht="20.25">
      <c r="A76" s="9"/>
      <c r="B76" s="25"/>
      <c r="J76" s="15"/>
    </row>
    <row r="77" spans="1:10" s="5" customFormat="1" ht="20.25">
      <c r="A77" s="9"/>
      <c r="B77" s="25"/>
      <c r="J77" s="15"/>
    </row>
    <row r="78" spans="1:10" s="5" customFormat="1" ht="20.25">
      <c r="A78" s="9"/>
      <c r="B78" s="25"/>
      <c r="J78" s="15"/>
    </row>
    <row r="79" spans="1:10" s="5" customFormat="1" ht="20.25">
      <c r="A79" s="9"/>
      <c r="B79" s="25"/>
      <c r="J79" s="15"/>
    </row>
    <row r="80" spans="1:10" s="5" customFormat="1" ht="20.25">
      <c r="A80" s="9"/>
      <c r="B80" s="25"/>
      <c r="J80" s="15"/>
    </row>
    <row r="81" spans="1:10" s="5" customFormat="1" ht="20.25">
      <c r="A81" s="9"/>
      <c r="B81" s="25"/>
      <c r="J81" s="15"/>
    </row>
    <row r="82" spans="1:10" s="5" customFormat="1" ht="20.25">
      <c r="A82" s="9"/>
      <c r="B82" s="25"/>
      <c r="J82" s="15"/>
    </row>
    <row r="83" spans="1:10" s="5" customFormat="1" ht="20.25">
      <c r="A83" s="9"/>
      <c r="B83" s="25"/>
      <c r="J83" s="15"/>
    </row>
    <row r="84" spans="1:10" s="5" customFormat="1" ht="20.25">
      <c r="A84" s="9"/>
      <c r="B84" s="25"/>
      <c r="J84" s="15"/>
    </row>
    <row r="85" spans="1:10" s="5" customFormat="1" ht="20.25">
      <c r="A85" s="9"/>
      <c r="B85" s="25"/>
      <c r="J85" s="15"/>
    </row>
    <row r="86" spans="1:10" s="5" customFormat="1" ht="20.25">
      <c r="A86" s="9"/>
      <c r="B86" s="25"/>
      <c r="J86" s="15"/>
    </row>
    <row r="87" spans="1:10" s="5" customFormat="1" ht="20.25">
      <c r="A87" s="9"/>
      <c r="B87" s="25"/>
      <c r="J87" s="15"/>
    </row>
    <row r="88" spans="1:10" s="5" customFormat="1" ht="20.25">
      <c r="A88" s="9"/>
      <c r="B88" s="25"/>
      <c r="J88" s="15"/>
    </row>
    <row r="89" spans="1:10" s="5" customFormat="1" ht="20.25">
      <c r="A89" s="9"/>
      <c r="B89" s="25"/>
      <c r="J89" s="15"/>
    </row>
    <row r="90" spans="1:10" s="5" customFormat="1" ht="20.25">
      <c r="A90" s="9"/>
      <c r="B90" s="25"/>
      <c r="J90" s="15"/>
    </row>
  </sheetData>
  <sheetProtection/>
  <mergeCells count="4">
    <mergeCell ref="A9:B9"/>
    <mergeCell ref="A10:B10"/>
    <mergeCell ref="A11:B11"/>
    <mergeCell ref="A53:B53"/>
  </mergeCells>
  <printOptions/>
  <pageMargins left="0.3937007874015748" right="0" top="0" bottom="0.1968503937007874" header="0" footer="0"/>
  <pageSetup fitToHeight="1" fitToWidth="1" horizontalDpi="600" verticalDpi="600" orientation="portrait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Mirian Rocio Jaime German</cp:lastModifiedBy>
  <cp:lastPrinted>2022-04-07T18:33:36Z</cp:lastPrinted>
  <dcterms:created xsi:type="dcterms:W3CDTF">2006-07-11T17:39:34Z</dcterms:created>
  <dcterms:modified xsi:type="dcterms:W3CDTF">2022-04-08T15:35:15Z</dcterms:modified>
  <cp:category/>
  <cp:version/>
  <cp:contentType/>
  <cp:contentStatus/>
</cp:coreProperties>
</file>